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hiroaki.nakamura\Desktop\"/>
    </mc:Choice>
  </mc:AlternateContent>
  <xr:revisionPtr revIDLastSave="0" documentId="13_ncr:1_{1D78B015-DCF1-4B71-87C3-A78EF083A143}" xr6:coauthVersionLast="46" xr6:coauthVersionMax="46" xr10:uidLastSave="{00000000-0000-0000-0000-000000000000}"/>
  <bookViews>
    <workbookView xWindow="-120" yWindow="-120" windowWidth="20730" windowHeight="11160" xr2:uid="{00000000-000D-0000-FFFF-FFFF00000000}"/>
  </bookViews>
  <sheets>
    <sheet name="注意点＆記入例" sheetId="7" r:id="rId1"/>
    <sheet name="請求書" sheetId="2" r:id="rId2"/>
    <sheet name="請求書 (2)" sheetId="28" r:id="rId3"/>
    <sheet name="請求書 (3)" sheetId="29" r:id="rId4"/>
    <sheet name="請求書 (4)" sheetId="30" r:id="rId5"/>
    <sheet name="請求書 (5)" sheetId="31" r:id="rId6"/>
    <sheet name="タリフ" sheetId="8" state="hidden" r:id="rId7"/>
  </sheets>
  <definedNames>
    <definedName name="_xlnm._FilterDatabase" localSheetId="6" hidden="1">タリフ!$A$2:$Q$38</definedName>
    <definedName name="_xlnm.Print_Area" localSheetId="1">請求書!$A$1:$M$42</definedName>
    <definedName name="_xlnm.Print_Area" localSheetId="2">'請求書 (2)'!$A$1:$M$42</definedName>
    <definedName name="_xlnm.Print_Area" localSheetId="3">'請求書 (3)'!$A$1:$M$42</definedName>
    <definedName name="_xlnm.Print_Area" localSheetId="4">'請求書 (4)'!$A$1:$M$42</definedName>
    <definedName name="_xlnm.Print_Area" localSheetId="5">'請求書 (5)'!$A$1:$M$42</definedName>
    <definedName name="_xlnm.Print_Area" localSheetId="0">'注意点＆記入例'!$A$1:$O$57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31" l="1"/>
  <c r="K26" i="31"/>
  <c r="K25" i="31"/>
  <c r="K24" i="31"/>
  <c r="K23" i="31"/>
  <c r="K22" i="31"/>
  <c r="K21" i="31"/>
  <c r="K20" i="31"/>
  <c r="K19" i="31"/>
  <c r="I10" i="31" s="1"/>
  <c r="K27" i="30"/>
  <c r="K26" i="30"/>
  <c r="K25" i="30"/>
  <c r="K24" i="30"/>
  <c r="K23" i="30"/>
  <c r="K22" i="30"/>
  <c r="K21" i="30"/>
  <c r="K20" i="30"/>
  <c r="I10" i="30" s="1"/>
  <c r="K19" i="30"/>
  <c r="K27" i="29"/>
  <c r="K26" i="29"/>
  <c r="K25" i="29"/>
  <c r="K24" i="29"/>
  <c r="K23" i="29"/>
  <c r="K22" i="29"/>
  <c r="K21" i="29"/>
  <c r="K20" i="29"/>
  <c r="K19" i="29"/>
  <c r="I10" i="29" s="1"/>
  <c r="K27" i="28"/>
  <c r="K26" i="28"/>
  <c r="K25" i="28"/>
  <c r="K24" i="28"/>
  <c r="K23" i="28"/>
  <c r="K22" i="28"/>
  <c r="I10" i="28" s="1"/>
  <c r="K21" i="28"/>
  <c r="K20" i="28"/>
  <c r="K19" i="28"/>
  <c r="K19" i="2"/>
  <c r="N12" i="8"/>
  <c r="N13" i="8"/>
  <c r="K21" i="7" l="1"/>
  <c r="K23" i="7"/>
  <c r="K30" i="7"/>
  <c r="K29" i="7"/>
  <c r="K28" i="7"/>
  <c r="K27" i="7"/>
  <c r="K26" i="7"/>
  <c r="K25" i="7"/>
  <c r="K24" i="7"/>
  <c r="K22" i="7"/>
  <c r="K20" i="7"/>
  <c r="K19" i="7"/>
  <c r="K20" i="2"/>
  <c r="K27" i="2"/>
  <c r="K26" i="2"/>
  <c r="K25" i="2"/>
  <c r="K24" i="2"/>
  <c r="K23" i="2"/>
  <c r="K22" i="2"/>
  <c r="K21" i="2"/>
  <c r="N3" i="8"/>
  <c r="N4" i="8"/>
  <c r="N5" i="8"/>
  <c r="N6" i="8"/>
  <c r="N7" i="8"/>
  <c r="N8" i="8"/>
  <c r="N9" i="8"/>
  <c r="N10" i="8"/>
  <c r="N11" i="8"/>
  <c r="N14" i="8"/>
  <c r="N15" i="8"/>
  <c r="N16" i="8"/>
  <c r="N17" i="8"/>
  <c r="N18" i="8"/>
  <c r="N19" i="8"/>
  <c r="N20" i="8"/>
  <c r="N21" i="8"/>
  <c r="N22" i="8"/>
  <c r="N23" i="8"/>
  <c r="N24" i="8"/>
  <c r="N25" i="8"/>
  <c r="N26" i="8"/>
  <c r="N27" i="8"/>
  <c r="N28" i="8"/>
  <c r="N29" i="8"/>
  <c r="N30" i="8"/>
  <c r="N31" i="8"/>
  <c r="N32" i="8"/>
  <c r="N33" i="8"/>
  <c r="N34" i="8"/>
  <c r="N35" i="8"/>
  <c r="N36" i="8"/>
  <c r="N37" i="8"/>
  <c r="I10" i="2" l="1"/>
  <c r="I10" i="7"/>
</calcChain>
</file>

<file path=xl/sharedStrings.xml><?xml version="1.0" encoding="utf-8"?>
<sst xmlns="http://schemas.openxmlformats.org/spreadsheetml/2006/main" count="771" uniqueCount="184">
  <si>
    <t>P.I.C.</t>
  </si>
  <si>
    <t>(担当者名 )</t>
  </si>
  <si>
    <t>(住所 )</t>
  </si>
  <si>
    <t>なお、本EQUALIZATIONの適用により、本船陸揚げ港CYにて引渡しが行われた場合、引渡し以降の運送に関する</t>
  </si>
  <si>
    <t>責任及びこの荷渡し地変更により生ずる一切の責任は、上記申請者にあることを確認致します。</t>
  </si>
  <si>
    <t>&lt;荷主各位 : 申請にあたってのご留意点&gt;</t>
  </si>
  <si>
    <t>* Equalization Ruleを適用した場合、荷主各位のデバン場所迄の輸送は荷主各位の手配／危険負担／費用負担 によりおこなわれ、</t>
  </si>
  <si>
    <t>費用につきましては、事後に船社から相当分の払い戻しを受けられますが、船社の運送責任は陸揚港CYでの荷渡し時に終了いたします。</t>
  </si>
  <si>
    <t>&lt; 弊社担当窓口&gt;</t>
  </si>
  <si>
    <t>APPLICANT</t>
  </si>
  <si>
    <t>TEL : 03-5843ｰ4024</t>
    <phoneticPr fontId="3"/>
  </si>
  <si>
    <t>MAIL : jp.cop.hp@one-line.com</t>
    <phoneticPr fontId="3"/>
  </si>
  <si>
    <t>YOKOHAMA</t>
    <phoneticPr fontId="3"/>
  </si>
  <si>
    <t>TOKYO</t>
    <phoneticPr fontId="3"/>
  </si>
  <si>
    <t>CONTAINER #</t>
    <phoneticPr fontId="3"/>
  </si>
  <si>
    <t>Size</t>
    <phoneticPr fontId="3"/>
  </si>
  <si>
    <t>Consignee</t>
    <phoneticPr fontId="3"/>
  </si>
  <si>
    <t>INLAND CARRIER</t>
    <phoneticPr fontId="3"/>
  </si>
  <si>
    <t>PORT OF DISCHARGE</t>
    <phoneticPr fontId="3"/>
  </si>
  <si>
    <t>PLACE OF DELIVERY</t>
    <phoneticPr fontId="3"/>
  </si>
  <si>
    <t xml:space="preserve">ZONE </t>
    <phoneticPr fontId="3"/>
  </si>
  <si>
    <t>AMOUNT PAYABLE</t>
    <phoneticPr fontId="3"/>
  </si>
  <si>
    <t>VESSEL</t>
    <phoneticPr fontId="3"/>
  </si>
  <si>
    <t>(本船名)</t>
    <rPh sb="1" eb="3">
      <t>ホンセン</t>
    </rPh>
    <rPh sb="3" eb="4">
      <t>メイ</t>
    </rPh>
    <phoneticPr fontId="3"/>
  </si>
  <si>
    <t>VOY</t>
    <phoneticPr fontId="3"/>
  </si>
  <si>
    <t>(次号 )</t>
    <rPh sb="1" eb="3">
      <t>ジゴウ</t>
    </rPh>
    <phoneticPr fontId="3"/>
  </si>
  <si>
    <t>DATE OF ARRIVAL</t>
  </si>
  <si>
    <t>ONEYRICUAR1234578</t>
    <phoneticPr fontId="3"/>
  </si>
  <si>
    <t>ONEY12345678</t>
    <phoneticPr fontId="3"/>
  </si>
  <si>
    <t>ONE JAPAN</t>
    <phoneticPr fontId="3"/>
  </si>
  <si>
    <t>ONE JAPAN LOGI</t>
    <phoneticPr fontId="3"/>
  </si>
  <si>
    <t>TOKYO</t>
  </si>
  <si>
    <t>YOKOHAMA</t>
  </si>
  <si>
    <t>A</t>
    <phoneticPr fontId="3"/>
  </si>
  <si>
    <t>W/O #</t>
    <phoneticPr fontId="3"/>
  </si>
  <si>
    <t>KOBE</t>
    <phoneticPr fontId="3"/>
  </si>
  <si>
    <t>検収印</t>
    <rPh sb="0" eb="3">
      <t>ケンシュウイン</t>
    </rPh>
    <phoneticPr fontId="3"/>
  </si>
  <si>
    <t>ADDRESS</t>
    <phoneticPr fontId="3"/>
  </si>
  <si>
    <t>INLAND POINT</t>
    <phoneticPr fontId="3"/>
  </si>
  <si>
    <t>TEL</t>
    <phoneticPr fontId="3"/>
  </si>
  <si>
    <t>(電話番号 )</t>
    <rPh sb="1" eb="3">
      <t>デンワ</t>
    </rPh>
    <rPh sb="3" eb="5">
      <t>バンゴウ</t>
    </rPh>
    <phoneticPr fontId="3"/>
  </si>
  <si>
    <t>(入港予定日)</t>
    <phoneticPr fontId="3"/>
  </si>
  <si>
    <t>INV DATE : YYYY / MM / DD（日付)</t>
    <rPh sb="26" eb="28">
      <t>ヒヅケ</t>
    </rPh>
    <phoneticPr fontId="3"/>
  </si>
  <si>
    <t>INV# (申請番号)</t>
    <phoneticPr fontId="3"/>
  </si>
  <si>
    <t>TOTAL AMOUNT (請求金額合計)</t>
    <rPh sb="14" eb="16">
      <t>セイキュウ</t>
    </rPh>
    <rPh sb="16" eb="18">
      <t>キンガク</t>
    </rPh>
    <rPh sb="18" eb="20">
      <t>ゴウケイ</t>
    </rPh>
    <phoneticPr fontId="3"/>
  </si>
  <si>
    <t>ONEY12345679</t>
  </si>
  <si>
    <t>ONEY12345680</t>
  </si>
  <si>
    <t>ONEYRICUAR1234500</t>
    <phoneticPr fontId="3"/>
  </si>
  <si>
    <t>ONEY12345686</t>
  </si>
  <si>
    <t>ONEY12345687</t>
  </si>
  <si>
    <t>ONEY12345688</t>
  </si>
  <si>
    <t>ONEY12345689</t>
  </si>
  <si>
    <t>ONEYRICUAR1234800</t>
    <phoneticPr fontId="3"/>
  </si>
  <si>
    <t>ONEY12345670</t>
    <phoneticPr fontId="3"/>
  </si>
  <si>
    <t>KOBE</t>
  </si>
  <si>
    <t>OSAKA</t>
  </si>
  <si>
    <t>B</t>
    <phoneticPr fontId="3"/>
  </si>
  <si>
    <t>C</t>
    <phoneticPr fontId="3"/>
  </si>
  <si>
    <t>D</t>
    <phoneticPr fontId="3"/>
  </si>
  <si>
    <t>E</t>
    <phoneticPr fontId="3"/>
  </si>
  <si>
    <t>F</t>
    <phoneticPr fontId="3"/>
  </si>
  <si>
    <t>G</t>
    <phoneticPr fontId="3"/>
  </si>
  <si>
    <t>P</t>
    <phoneticPr fontId="3"/>
  </si>
  <si>
    <t>Q</t>
    <phoneticPr fontId="3"/>
  </si>
  <si>
    <t>R</t>
    <phoneticPr fontId="3"/>
  </si>
  <si>
    <t>S</t>
    <phoneticPr fontId="3"/>
  </si>
  <si>
    <t>001N</t>
    <phoneticPr fontId="3"/>
  </si>
  <si>
    <t>ONE2019013101</t>
    <phoneticPr fontId="3"/>
  </si>
  <si>
    <t>(申請社名(英文表記)）</t>
    <phoneticPr fontId="3"/>
  </si>
  <si>
    <t>ONE JAPAN LOGISTICS</t>
    <phoneticPr fontId="3"/>
  </si>
  <si>
    <t>船社使用欄（入力不要）</t>
    <rPh sb="0" eb="2">
      <t>センシャ</t>
    </rPh>
    <rPh sb="2" eb="4">
      <t>シヨウ</t>
    </rPh>
    <rPh sb="4" eb="5">
      <t>ラン</t>
    </rPh>
    <rPh sb="6" eb="8">
      <t>ニュウリョク</t>
    </rPh>
    <rPh sb="8" eb="10">
      <t>フヨウ</t>
    </rPh>
    <phoneticPr fontId="3"/>
  </si>
  <si>
    <t>下記貨物に関し、船社の定める規定に従いEQUALIZATIONの適用を申請し、</t>
  </si>
  <si>
    <t>下記貨物に関し、船社の定める規定に従いEQUALIZATIONの適用を申請し、</t>
    <phoneticPr fontId="3"/>
  </si>
  <si>
    <t>船社の定める規定に従い、EQUALIZATIONにより運送手配致しましたので、貴方よりの払い戻し分につき下記にて致します。</t>
  </si>
  <si>
    <t>船社の定める規定に従い、EQUALIZATIONにより運送手配致しましたので、貴方よりの払い戻し分につき下記にて致します。</t>
    <phoneticPr fontId="3"/>
  </si>
  <si>
    <t>コンテナサイズ</t>
    <phoneticPr fontId="3"/>
  </si>
  <si>
    <t>本船陸揚港</t>
    <phoneticPr fontId="3"/>
  </si>
  <si>
    <t>船社払い戻し額</t>
    <phoneticPr fontId="3"/>
  </si>
  <si>
    <t>A-ZONE</t>
    <phoneticPr fontId="3"/>
  </si>
  <si>
    <t>B-ZONE</t>
    <phoneticPr fontId="3"/>
  </si>
  <si>
    <t>C-ZONE</t>
    <phoneticPr fontId="3"/>
  </si>
  <si>
    <t>D-ZONE</t>
    <phoneticPr fontId="3"/>
  </si>
  <si>
    <t>E-ZONE</t>
    <phoneticPr fontId="3"/>
  </si>
  <si>
    <t>G-ZONE</t>
    <phoneticPr fontId="3"/>
  </si>
  <si>
    <t>P-ZONE</t>
    <phoneticPr fontId="3"/>
  </si>
  <si>
    <t>Q-ZONE</t>
    <phoneticPr fontId="3"/>
  </si>
  <si>
    <t>R-ZONE</t>
    <phoneticPr fontId="3"/>
  </si>
  <si>
    <t>S-ZONE</t>
    <phoneticPr fontId="3"/>
  </si>
  <si>
    <t>サイズ</t>
    <phoneticPr fontId="3"/>
  </si>
  <si>
    <t>金額</t>
    <rPh sb="0" eb="2">
      <t>キンガク</t>
    </rPh>
    <phoneticPr fontId="3"/>
  </si>
  <si>
    <t>ゾーン</t>
    <phoneticPr fontId="3"/>
  </si>
  <si>
    <t>神戸</t>
    <rPh sb="0" eb="2">
      <t>コウベ</t>
    </rPh>
    <phoneticPr fontId="3"/>
  </si>
  <si>
    <t>大阪</t>
    <rPh sb="0" eb="2">
      <t>オオサカ</t>
    </rPh>
    <phoneticPr fontId="3"/>
  </si>
  <si>
    <t>横浜</t>
    <rPh sb="0" eb="2">
      <t>ヨコハマ</t>
    </rPh>
    <phoneticPr fontId="3"/>
  </si>
  <si>
    <t>返却地</t>
  </si>
  <si>
    <t>陸揚げ港</t>
    <rPh sb="0" eb="2">
      <t>リクア</t>
    </rPh>
    <rPh sb="3" eb="4">
      <t>コウ</t>
    </rPh>
    <phoneticPr fontId="3"/>
  </si>
  <si>
    <t>横浜(大黒)</t>
    <rPh sb="2" eb="4">
      <t>ヨコハマ</t>
    </rPh>
    <phoneticPr fontId="3"/>
  </si>
  <si>
    <t>東京</t>
    <phoneticPr fontId="3"/>
  </si>
  <si>
    <t>神戸</t>
    <phoneticPr fontId="3"/>
  </si>
  <si>
    <t>横浜(大黒）</t>
    <rPh sb="2" eb="4">
      <t>ヨコハマ</t>
    </rPh>
    <phoneticPr fontId="3"/>
  </si>
  <si>
    <t>東京</t>
    <phoneticPr fontId="3"/>
  </si>
  <si>
    <t>横浜</t>
    <phoneticPr fontId="3"/>
  </si>
  <si>
    <t>横浜(大黒）</t>
    <rPh sb="3" eb="5">
      <t>ダイコク</t>
    </rPh>
    <phoneticPr fontId="3"/>
  </si>
  <si>
    <t>横浜(大黒）</t>
    <phoneticPr fontId="3"/>
  </si>
  <si>
    <t>YOKOHAMA (HONMOKU)</t>
  </si>
  <si>
    <t>YOKOHAMA (HONMOKU)</t>
    <phoneticPr fontId="3"/>
  </si>
  <si>
    <t>YOKOHAMA (DAIKOKU)</t>
  </si>
  <si>
    <t>A</t>
  </si>
  <si>
    <t>B</t>
  </si>
  <si>
    <t>C</t>
  </si>
  <si>
    <t>D</t>
  </si>
  <si>
    <t>E</t>
  </si>
  <si>
    <t>G</t>
  </si>
  <si>
    <t>P</t>
  </si>
  <si>
    <t>Q</t>
  </si>
  <si>
    <t>S</t>
  </si>
  <si>
    <t>KEY</t>
    <phoneticPr fontId="3"/>
  </si>
  <si>
    <t>TOKYO</t>
    <phoneticPr fontId="3"/>
  </si>
  <si>
    <t>YOKOHAMA</t>
    <phoneticPr fontId="3"/>
  </si>
  <si>
    <t>山田　一郎</t>
    <rPh sb="0" eb="2">
      <t>ヤマダ</t>
    </rPh>
    <rPh sb="3" eb="5">
      <t>イチロウ</t>
    </rPh>
    <phoneticPr fontId="3"/>
  </si>
  <si>
    <t>東京都港区港南1-8-15 Wビル</t>
  </si>
  <si>
    <t>ONE COMMITMENT</t>
    <phoneticPr fontId="3"/>
  </si>
  <si>
    <t>EQUALIZATION -適用申請書/請求書-</t>
    <rPh sb="14" eb="16">
      <t>テキヨウ</t>
    </rPh>
    <rPh sb="16" eb="19">
      <t>シンセイショ</t>
    </rPh>
    <rPh sb="20" eb="23">
      <t>セイキュウショ</t>
    </rPh>
    <phoneticPr fontId="3"/>
  </si>
  <si>
    <t>TOTAL AMOUNT (合計金額)</t>
    <rPh sb="14" eb="16">
      <t>ゴウケイ</t>
    </rPh>
    <rPh sb="16" eb="18">
      <t>キンガク</t>
    </rPh>
    <phoneticPr fontId="3"/>
  </si>
  <si>
    <t>AAA JAPAN</t>
    <phoneticPr fontId="3"/>
  </si>
  <si>
    <t>ONEYRICUAR1234501</t>
    <phoneticPr fontId="3"/>
  </si>
  <si>
    <t>BBB NIPPON</t>
    <phoneticPr fontId="3"/>
  </si>
  <si>
    <t>CCC CORPORATION</t>
    <phoneticPr fontId="3"/>
  </si>
  <si>
    <t>* 「本EQUALIZATION適用申請書/請求書」に、「当該貨物輸送に関するOLT（又は納入先受領書）の写し」、</t>
    <rPh sb="18" eb="21">
      <t>シンセイショ</t>
    </rPh>
    <phoneticPr fontId="3"/>
  </si>
  <si>
    <t>* 本船から貨物陸揚げ後、90日以内にご請求願います。</t>
    <phoneticPr fontId="3"/>
  </si>
  <si>
    <t>　〆切後のご申請については適用できず通常の揚げ地止めとしての対応となり、荷渡し地変更料が</t>
    <rPh sb="1" eb="3">
      <t>シメキリ</t>
    </rPh>
    <rPh sb="3" eb="4">
      <t>ゴ</t>
    </rPh>
    <rPh sb="6" eb="8">
      <t>シンセイ</t>
    </rPh>
    <rPh sb="13" eb="15">
      <t>テキヨウ</t>
    </rPh>
    <rPh sb="18" eb="20">
      <t>ツウジョウ</t>
    </rPh>
    <rPh sb="21" eb="22">
      <t>ア</t>
    </rPh>
    <rPh sb="23" eb="24">
      <t>チ</t>
    </rPh>
    <rPh sb="24" eb="25">
      <t>ド</t>
    </rPh>
    <rPh sb="30" eb="32">
      <t>タイオウ</t>
    </rPh>
    <rPh sb="36" eb="38">
      <t>ニワタ</t>
    </rPh>
    <rPh sb="39" eb="40">
      <t>チ</t>
    </rPh>
    <rPh sb="40" eb="42">
      <t>ヘンコウ</t>
    </rPh>
    <rPh sb="42" eb="43">
      <t>リョウ</t>
    </rPh>
    <phoneticPr fontId="3"/>
  </si>
  <si>
    <t>　発生してまいりますのでご注意ください。</t>
    <rPh sb="1" eb="3">
      <t>ハッセイ</t>
    </rPh>
    <rPh sb="13" eb="15">
      <t>チュウイ</t>
    </rPh>
    <phoneticPr fontId="3"/>
  </si>
  <si>
    <t>20CTOKYO</t>
  </si>
  <si>
    <t>20PKOBE</t>
  </si>
  <si>
    <t/>
  </si>
  <si>
    <t>20QKOBE</t>
  </si>
  <si>
    <t>20SKOBE</t>
  </si>
  <si>
    <t>40CTOKYO</t>
  </si>
  <si>
    <t>40PKOBE</t>
  </si>
  <si>
    <t>40QKOBE</t>
  </si>
  <si>
    <t>40SKOBE</t>
  </si>
  <si>
    <t>OSAKA</t>
    <phoneticPr fontId="3"/>
  </si>
  <si>
    <t>B/L＃</t>
    <phoneticPr fontId="3"/>
  </si>
  <si>
    <t>受荷主名</t>
    <rPh sb="0" eb="1">
      <t>ウケ</t>
    </rPh>
    <rPh sb="1" eb="3">
      <t>ニヌシ</t>
    </rPh>
    <rPh sb="3" eb="4">
      <t>メイ</t>
    </rPh>
    <phoneticPr fontId="3"/>
  </si>
  <si>
    <t>内陸輸送業者名</t>
  </si>
  <si>
    <t>B/L番号</t>
    <rPh sb="3" eb="5">
      <t>バンゴウ</t>
    </rPh>
    <phoneticPr fontId="3"/>
  </si>
  <si>
    <t>コンテナ番号</t>
    <rPh sb="4" eb="6">
      <t>バンゴウ</t>
    </rPh>
    <phoneticPr fontId="3"/>
  </si>
  <si>
    <t>B/L記載荷渡し港</t>
    <phoneticPr fontId="3"/>
  </si>
  <si>
    <t>最終目的地所在地  ※ 番地までご記入下さい</t>
    <phoneticPr fontId="3"/>
  </si>
  <si>
    <t>適応ゾーン＊</t>
    <rPh sb="0" eb="2">
      <t>テキオウ</t>
    </rPh>
    <phoneticPr fontId="3"/>
  </si>
  <si>
    <t>神奈川県川崎市〇‐〇‐〇　××倉庫</t>
    <rPh sb="0" eb="4">
      <t>カナガワケン</t>
    </rPh>
    <rPh sb="4" eb="7">
      <t>カワサキシ</t>
    </rPh>
    <rPh sb="15" eb="17">
      <t>ソウコ</t>
    </rPh>
    <phoneticPr fontId="3"/>
  </si>
  <si>
    <t>東京都港区〇‐〇‐〇　××冷蔵</t>
    <rPh sb="13" eb="15">
      <t>レイゾウ</t>
    </rPh>
    <phoneticPr fontId="3"/>
  </si>
  <si>
    <r>
      <t>東京都港区港南1-8-24 Wビル</t>
    </r>
    <r>
      <rPr>
        <sz val="10"/>
        <rFont val="ＭＳ ゴシック"/>
        <family val="3"/>
        <charset val="128"/>
      </rPr>
      <t/>
    </r>
  </si>
  <si>
    <r>
      <t>東京都港区港南1-8-25 Wビル</t>
    </r>
    <r>
      <rPr>
        <sz val="10"/>
        <rFont val="ＭＳ ゴシック"/>
        <family val="3"/>
        <charset val="128"/>
      </rPr>
      <t/>
    </r>
  </si>
  <si>
    <r>
      <t>東京都港区港南1-8-26 Wビル</t>
    </r>
    <r>
      <rPr>
        <sz val="10"/>
        <rFont val="ＭＳ ゴシック"/>
        <family val="3"/>
        <charset val="128"/>
      </rPr>
      <t/>
    </r>
  </si>
  <si>
    <r>
      <t>東京都港区港南1-8-27 Wビル</t>
    </r>
    <r>
      <rPr>
        <sz val="10"/>
        <rFont val="ＭＳ ゴシック"/>
        <family val="3"/>
        <charset val="128"/>
      </rPr>
      <t/>
    </r>
  </si>
  <si>
    <r>
      <t>* 本申し込み書は、本船陸揚げ港入港の</t>
    </r>
    <r>
      <rPr>
        <b/>
        <u/>
        <sz val="18"/>
        <color rgb="FFFF0000"/>
        <rFont val="HGPｺﾞｼｯｸM"/>
        <family val="3"/>
        <charset val="128"/>
      </rPr>
      <t>2営業日前の17:00</t>
    </r>
    <r>
      <rPr>
        <sz val="18"/>
        <rFont val="HGPｺﾞｼｯｸM"/>
        <family val="3"/>
        <charset val="128"/>
      </rPr>
      <t>までに担当窓口へご提出ください。</t>
    </r>
    <rPh sb="20" eb="22">
      <t>エイギョウ</t>
    </rPh>
    <rPh sb="23" eb="24">
      <t>マエ</t>
    </rPh>
    <phoneticPr fontId="3"/>
  </si>
  <si>
    <t>空コンテナ返却地の変更申請（Avantida Platformをご利用ください）</t>
  </si>
  <si>
    <t>以外の場所へご希望される場合は、弊社ホームページ 空コンテナ返却時のご注意 :</t>
  </si>
  <si>
    <t>空コンテナ返却先変更ご希望の場合 をご確認のうえ、Avantida Platform 経由にて</t>
  </si>
  <si>
    <t>変更の申請をお願い申し上げます。</t>
  </si>
  <si>
    <t>・ONEジャパン 空コンテナ返却時のご注意</t>
  </si>
  <si>
    <t>https://jp.one-line.com/ja/standard-page/containerreturn</t>
  </si>
  <si>
    <t>・Avantida Platform</t>
  </si>
  <si>
    <t>空コンテナの返却地は陸揚げ港を原則といたします。空コンテナの返却を陸揚げ港</t>
  </si>
  <si>
    <t>空コンテナの返却地は陸揚げ港を原則といたします。空コンテナの返却を陸揚げ港</t>
    <phoneticPr fontId="3"/>
  </si>
  <si>
    <t>http://platform.avantida.com/</t>
  </si>
  <si>
    <t>http://platform.avantida.com/</t>
    <phoneticPr fontId="3"/>
  </si>
  <si>
    <r>
      <t>(申請社名(</t>
    </r>
    <r>
      <rPr>
        <b/>
        <sz val="11"/>
        <color rgb="FFFF0000"/>
        <rFont val="HGPｺﾞｼｯｸM"/>
        <family val="3"/>
        <charset val="128"/>
      </rPr>
      <t>英文表記　必須</t>
    </r>
    <r>
      <rPr>
        <b/>
        <sz val="11"/>
        <rFont val="HGPｺﾞｼｯｸM"/>
        <family val="3"/>
        <charset val="128"/>
      </rPr>
      <t>）)</t>
    </r>
    <phoneticPr fontId="3"/>
  </si>
  <si>
    <t>ONEJ 本社　コンテナオペレーション部　輸入課</t>
    <phoneticPr fontId="3"/>
  </si>
  <si>
    <t>AMOUNT</t>
    <phoneticPr fontId="3"/>
  </si>
  <si>
    <t>本船陸揚げ港</t>
    <rPh sb="0" eb="2">
      <t>ホンセン</t>
    </rPh>
    <rPh sb="2" eb="4">
      <t>リクア</t>
    </rPh>
    <rPh sb="5" eb="6">
      <t>コウ</t>
    </rPh>
    <phoneticPr fontId="3"/>
  </si>
  <si>
    <t>20AYOKOHAMA</t>
    <phoneticPr fontId="3"/>
  </si>
  <si>
    <t>20BYOKOHAMA</t>
    <phoneticPr fontId="3"/>
  </si>
  <si>
    <t>20DYOKOHAMA</t>
    <phoneticPr fontId="3"/>
  </si>
  <si>
    <t>20EYOKOHAMA</t>
    <phoneticPr fontId="3"/>
  </si>
  <si>
    <t>20GYOKOHAMA</t>
    <phoneticPr fontId="3"/>
  </si>
  <si>
    <t>40AYOKOHAMA</t>
    <phoneticPr fontId="3"/>
  </si>
  <si>
    <t>40BYOKOHAMA</t>
    <phoneticPr fontId="3"/>
  </si>
  <si>
    <t>40DYOKOHAMA</t>
    <phoneticPr fontId="3"/>
  </si>
  <si>
    <t>40EYOKOHAMA</t>
    <phoneticPr fontId="3"/>
  </si>
  <si>
    <t>40GYOKOHAMA</t>
    <phoneticPr fontId="3"/>
  </si>
  <si>
    <t>及び「船社払い戻し料金 請求書」をPDFにて下記メールアドレスまで送付ください。</t>
    <rPh sb="22" eb="24">
      <t>カキ</t>
    </rPh>
    <rPh sb="33" eb="35">
      <t>ソウフ</t>
    </rPh>
    <phoneticPr fontId="3"/>
  </si>
  <si>
    <t xml:space="preserve">メールアドレス: jp.cop.imp@one-line.com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</si>
</sst>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30">
    <font>
      <sz val="11"/>
      <color rgb="FF000000"/>
      <name val="MS PGothic"/>
    </font>
    <font>
      <sz val="11"/>
      <name val="MS PGothic"/>
      <family val="3"/>
      <charset val="128"/>
    </font>
    <font>
      <sz val="11"/>
      <color rgb="FF000000"/>
      <name val="MS PGothic"/>
      <family val="3"/>
      <charset val="128"/>
    </font>
    <font>
      <sz val="6"/>
      <name val="ＭＳ Ｐゴシック"/>
      <family val="3"/>
      <charset val="128"/>
    </font>
    <font>
      <b/>
      <sz val="11"/>
      <color rgb="FF000000"/>
      <name val="MS PGothic"/>
      <family val="3"/>
      <charset val="128"/>
    </font>
    <font>
      <b/>
      <sz val="11"/>
      <name val="MS PGothic"/>
      <family val="3"/>
      <charset val="128"/>
    </font>
    <font>
      <sz val="11"/>
      <name val="MS PGothic"/>
      <family val="3"/>
      <charset val="128"/>
    </font>
    <font>
      <sz val="10"/>
      <name val="ＭＳ ゴシック"/>
      <family val="3"/>
      <charset val="128"/>
    </font>
    <font>
      <sz val="11"/>
      <name val="HGPｺﾞｼｯｸM"/>
      <family val="3"/>
      <charset val="128"/>
    </font>
    <font>
      <b/>
      <sz val="12"/>
      <name val="HGPｺﾞｼｯｸM"/>
      <family val="3"/>
      <charset val="128"/>
    </font>
    <font>
      <sz val="16"/>
      <name val="HGPｺﾞｼｯｸM"/>
      <family val="3"/>
      <charset val="128"/>
    </font>
    <font>
      <b/>
      <sz val="24"/>
      <name val="HGPｺﾞｼｯｸM"/>
      <family val="3"/>
      <charset val="128"/>
    </font>
    <font>
      <b/>
      <sz val="16"/>
      <name val="HGPｺﾞｼｯｸM"/>
      <family val="3"/>
      <charset val="128"/>
    </font>
    <font>
      <b/>
      <sz val="11"/>
      <name val="HGPｺﾞｼｯｸM"/>
      <family val="3"/>
      <charset val="128"/>
    </font>
    <font>
      <sz val="18"/>
      <name val="HGPｺﾞｼｯｸM"/>
      <family val="3"/>
      <charset val="128"/>
    </font>
    <font>
      <b/>
      <sz val="10"/>
      <name val="HGPｺﾞｼｯｸM"/>
      <family val="3"/>
      <charset val="128"/>
    </font>
    <font>
      <b/>
      <sz val="14"/>
      <name val="HGPｺﾞｼｯｸM"/>
      <family val="3"/>
      <charset val="128"/>
    </font>
    <font>
      <sz val="12"/>
      <name val="HGPｺﾞｼｯｸM"/>
      <family val="3"/>
      <charset val="128"/>
    </font>
    <font>
      <sz val="10"/>
      <name val="HGPｺﾞｼｯｸM"/>
      <family val="3"/>
      <charset val="128"/>
    </font>
    <font>
      <sz val="11"/>
      <color rgb="FF000000"/>
      <name val="HGPｺﾞｼｯｸM"/>
      <family val="3"/>
      <charset val="128"/>
    </font>
    <font>
      <b/>
      <u/>
      <sz val="18"/>
      <color rgb="FFFF0000"/>
      <name val="HGPｺﾞｼｯｸM"/>
      <family val="3"/>
      <charset val="128"/>
    </font>
    <font>
      <sz val="18"/>
      <color rgb="FF00B050"/>
      <name val="HGPｺﾞｼｯｸM"/>
      <family val="3"/>
      <charset val="128"/>
    </font>
    <font>
      <b/>
      <sz val="18"/>
      <name val="HGPｺﾞｼｯｸM"/>
      <family val="3"/>
      <charset val="128"/>
    </font>
    <font>
      <sz val="18"/>
      <color rgb="FFFF0000"/>
      <name val="HGPｺﾞｼｯｸM"/>
      <family val="3"/>
      <charset val="128"/>
    </font>
    <font>
      <b/>
      <sz val="24"/>
      <color rgb="FF000000"/>
      <name val="HGPｺﾞｼｯｸM"/>
      <family val="3"/>
      <charset val="128"/>
    </font>
    <font>
      <b/>
      <sz val="11"/>
      <color rgb="FF000000"/>
      <name val="HGPｺﾞｼｯｸM"/>
      <family val="3"/>
      <charset val="128"/>
    </font>
    <font>
      <b/>
      <sz val="11"/>
      <color rgb="FFFF0000"/>
      <name val="HGPｺﾞｼｯｸM"/>
      <family val="3"/>
      <charset val="128"/>
    </font>
    <font>
      <sz val="20"/>
      <name val="HGPｺﾞｼｯｸM"/>
      <family val="3"/>
      <charset val="128"/>
    </font>
    <font>
      <b/>
      <sz val="14"/>
      <color rgb="FF000000"/>
      <name val="HGPｺﾞｼｯｸM"/>
      <family val="3"/>
      <charset val="128"/>
    </font>
    <font>
      <sz val="11"/>
      <color rgb="FFFF0000"/>
      <name val="HGPｺﾞｼｯｸM"/>
      <family val="3"/>
      <charset val="128"/>
    </font>
  </fonts>
  <fills count="5">
    <fill>
      <patternFill patternType="none"/>
    </fill>
    <fill>
      <patternFill patternType="gray125"/>
    </fill>
    <fill>
      <patternFill patternType="solid">
        <fgColor rgb="FFCCFFFF"/>
        <bgColor rgb="FFCCFFFF"/>
      </patternFill>
    </fill>
    <fill>
      <patternFill patternType="solid">
        <fgColor theme="0" tint="-0.14999847407452621"/>
        <bgColor indexed="64"/>
      </patternFill>
    </fill>
    <fill>
      <patternFill patternType="solid">
        <fgColor rgb="FFCCFFFF"/>
        <bgColor indexed="64"/>
      </patternFill>
    </fill>
  </fills>
  <borders count="40">
    <border>
      <left/>
      <right/>
      <top/>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87">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1" fillId="0" borderId="0" xfId="0" applyFont="1" applyAlignment="1">
      <alignment vertical="center" wrapText="1"/>
    </xf>
    <xf numFmtId="6" fontId="2" fillId="0" borderId="0" xfId="0" applyNumberFormat="1" applyFont="1" applyAlignment="1">
      <alignment vertical="center"/>
    </xf>
    <xf numFmtId="0" fontId="2"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8" fillId="0" borderId="0" xfId="0" applyFont="1" applyAlignment="1">
      <alignment vertical="center"/>
    </xf>
    <xf numFmtId="0" fontId="9" fillId="0" borderId="1" xfId="0" applyFont="1" applyBorder="1" applyAlignment="1">
      <alignment vertical="center"/>
    </xf>
    <xf numFmtId="0" fontId="8" fillId="0" borderId="9" xfId="0" applyFont="1" applyBorder="1" applyAlignment="1">
      <alignment vertical="center"/>
    </xf>
    <xf numFmtId="0" fontId="11" fillId="0" borderId="0" xfId="0" applyFont="1" applyAlignment="1">
      <alignment vertical="center"/>
    </xf>
    <xf numFmtId="14" fontId="10" fillId="0" borderId="9" xfId="0" applyNumberFormat="1" applyFont="1" applyFill="1" applyBorder="1" applyAlignment="1">
      <alignment horizontal="center" vertical="center" shrinkToFit="1"/>
    </xf>
    <xf numFmtId="0" fontId="8" fillId="0" borderId="0" xfId="0" applyFont="1" applyAlignment="1">
      <alignment vertical="center" wrapText="1"/>
    </xf>
    <xf numFmtId="0" fontId="9" fillId="0" borderId="0" xfId="0" applyFont="1" applyAlignment="1">
      <alignment horizontal="left" vertical="center"/>
    </xf>
    <xf numFmtId="0" fontId="13" fillId="0" borderId="0" xfId="0" applyFont="1" applyAlignment="1">
      <alignment vertical="center"/>
    </xf>
    <xf numFmtId="0" fontId="9" fillId="0" borderId="0" xfId="0" applyFont="1" applyAlignment="1">
      <alignment vertical="center"/>
    </xf>
    <xf numFmtId="0" fontId="10" fillId="0" borderId="9" xfId="0" applyFont="1" applyFill="1" applyBorder="1" applyAlignment="1">
      <alignment horizontal="center" vertical="center" shrinkToFit="1"/>
    </xf>
    <xf numFmtId="0" fontId="13" fillId="0" borderId="0" xfId="0" applyFont="1" applyFill="1" applyAlignment="1">
      <alignment vertical="center"/>
    </xf>
    <xf numFmtId="0" fontId="9" fillId="0" borderId="9" xfId="0" applyFont="1" applyBorder="1" applyAlignment="1">
      <alignment horizontal="left" vertical="center"/>
    </xf>
    <xf numFmtId="0" fontId="13" fillId="0" borderId="1" xfId="0" applyFont="1" applyBorder="1" applyAlignment="1">
      <alignment vertical="center"/>
    </xf>
    <xf numFmtId="0" fontId="8" fillId="0" borderId="0" xfId="0" applyFont="1" applyFill="1" applyAlignment="1">
      <alignment vertical="center"/>
    </xf>
    <xf numFmtId="0" fontId="9" fillId="0" borderId="9" xfId="0" applyFont="1" applyBorder="1" applyAlignment="1">
      <alignment vertical="center"/>
    </xf>
    <xf numFmtId="0" fontId="8" fillId="0" borderId="9" xfId="0" applyFont="1" applyFill="1" applyBorder="1" applyAlignment="1">
      <alignment vertical="center"/>
    </xf>
    <xf numFmtId="0" fontId="10" fillId="0" borderId="0" xfId="0" applyFont="1" applyAlignment="1">
      <alignment vertical="center"/>
    </xf>
    <xf numFmtId="0" fontId="8" fillId="0" borderId="0" xfId="0" applyFont="1" applyAlignment="1">
      <alignment horizontal="left" vertical="center"/>
    </xf>
    <xf numFmtId="0" fontId="9" fillId="0" borderId="7" xfId="0" applyFont="1" applyFill="1" applyBorder="1" applyAlignment="1">
      <alignment vertical="center" shrinkToFit="1"/>
    </xf>
    <xf numFmtId="0" fontId="13" fillId="3" borderId="31" xfId="0" applyFont="1" applyFill="1" applyBorder="1" applyAlignment="1">
      <alignment vertical="center"/>
    </xf>
    <xf numFmtId="0" fontId="13" fillId="3" borderId="16" xfId="0" applyFont="1" applyFill="1" applyBorder="1" applyAlignment="1">
      <alignment vertical="center"/>
    </xf>
    <xf numFmtId="0" fontId="13" fillId="3" borderId="30" xfId="0" applyFont="1" applyFill="1" applyBorder="1" applyAlignment="1">
      <alignment vertical="center"/>
    </xf>
    <xf numFmtId="0" fontId="15" fillId="3" borderId="16" xfId="0" applyFont="1" applyFill="1" applyBorder="1" applyAlignment="1">
      <alignment vertical="center"/>
    </xf>
    <xf numFmtId="0" fontId="13" fillId="3" borderId="22" xfId="0" applyFont="1" applyFill="1" applyBorder="1" applyAlignment="1">
      <alignment vertical="center"/>
    </xf>
    <xf numFmtId="0" fontId="13" fillId="3" borderId="32" xfId="0" applyFont="1" applyFill="1" applyBorder="1" applyAlignment="1">
      <alignment vertical="center" shrinkToFit="1"/>
    </xf>
    <xf numFmtId="0" fontId="13" fillId="3" borderId="20" xfId="0" applyFont="1" applyFill="1" applyBorder="1" applyAlignment="1">
      <alignment vertical="center" shrinkToFit="1"/>
    </xf>
    <xf numFmtId="0" fontId="13" fillId="3" borderId="36" xfId="0" applyFont="1" applyFill="1" applyBorder="1" applyAlignment="1">
      <alignment vertical="center" shrinkToFit="1"/>
    </xf>
    <xf numFmtId="0" fontId="13" fillId="3" borderId="23" xfId="0" applyFont="1" applyFill="1" applyBorder="1" applyAlignment="1">
      <alignment vertical="center" shrinkToFit="1"/>
    </xf>
    <xf numFmtId="0" fontId="13" fillId="0" borderId="33" xfId="0" applyFont="1" applyFill="1" applyBorder="1" applyAlignment="1">
      <alignment vertical="center" wrapText="1"/>
    </xf>
    <xf numFmtId="0" fontId="13" fillId="0" borderId="15" xfId="0" applyFont="1" applyFill="1" applyBorder="1" applyAlignment="1">
      <alignment vertical="center" wrapText="1"/>
    </xf>
    <xf numFmtId="0" fontId="16" fillId="0" borderId="37" xfId="0" applyFont="1" applyFill="1" applyBorder="1" applyAlignment="1">
      <alignment vertical="center" wrapText="1"/>
    </xf>
    <xf numFmtId="0" fontId="16" fillId="0" borderId="21" xfId="0" applyFont="1" applyFill="1" applyBorder="1" applyAlignment="1">
      <alignment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vertical="center" wrapText="1"/>
    </xf>
    <xf numFmtId="5" fontId="16" fillId="0" borderId="15" xfId="0" applyNumberFormat="1" applyFont="1" applyFill="1" applyBorder="1" applyAlignment="1">
      <alignment vertical="center" wrapText="1"/>
    </xf>
    <xf numFmtId="5" fontId="16" fillId="0" borderId="24" xfId="0" applyNumberFormat="1" applyFont="1" applyFill="1" applyBorder="1" applyAlignment="1">
      <alignment vertical="center" wrapText="1"/>
    </xf>
    <xf numFmtId="0" fontId="16" fillId="0" borderId="17" xfId="0" applyFont="1" applyFill="1" applyBorder="1" applyAlignment="1">
      <alignment vertical="center" wrapText="1"/>
    </xf>
    <xf numFmtId="0" fontId="16" fillId="0" borderId="17" xfId="0" applyFont="1" applyFill="1" applyBorder="1" applyAlignment="1">
      <alignment horizontal="center" vertical="center" wrapText="1"/>
    </xf>
    <xf numFmtId="0" fontId="8" fillId="0" borderId="15" xfId="0" applyFont="1" applyFill="1" applyBorder="1" applyAlignment="1">
      <alignment vertical="center" wrapText="1"/>
    </xf>
    <xf numFmtId="5" fontId="13" fillId="0" borderId="25" xfId="0" applyNumberFormat="1" applyFont="1" applyFill="1" applyBorder="1" applyAlignment="1">
      <alignment vertical="center" wrapText="1"/>
    </xf>
    <xf numFmtId="0" fontId="16" fillId="0" borderId="38" xfId="0" applyFont="1" applyFill="1" applyBorder="1" applyAlignment="1">
      <alignment vertical="center" wrapText="1"/>
    </xf>
    <xf numFmtId="0" fontId="18" fillId="0" borderId="15" xfId="0" applyFont="1" applyFill="1" applyBorder="1" applyAlignment="1">
      <alignment vertical="center" wrapText="1"/>
    </xf>
    <xf numFmtId="0" fontId="19" fillId="3" borderId="0" xfId="0" applyFont="1" applyFill="1" applyAlignment="1">
      <alignment vertical="center"/>
    </xf>
    <xf numFmtId="0" fontId="8" fillId="3" borderId="0" xfId="0" applyFont="1" applyFill="1" applyAlignment="1">
      <alignment vertical="center"/>
    </xf>
    <xf numFmtId="0" fontId="19" fillId="0" borderId="0" xfId="0" applyFont="1" applyAlignment="1">
      <alignment vertical="center"/>
    </xf>
    <xf numFmtId="6" fontId="19" fillId="0" borderId="0" xfId="0" applyNumberFormat="1" applyFont="1" applyAlignment="1">
      <alignment vertical="center"/>
    </xf>
    <xf numFmtId="0" fontId="13" fillId="0" borderId="34" xfId="0" applyFont="1" applyFill="1" applyBorder="1" applyAlignment="1">
      <alignment vertical="center" wrapText="1"/>
    </xf>
    <xf numFmtId="0" fontId="13" fillId="0" borderId="17" xfId="0" applyFont="1" applyFill="1" applyBorder="1" applyAlignment="1">
      <alignment vertical="center" wrapText="1"/>
    </xf>
    <xf numFmtId="0" fontId="18" fillId="0" borderId="17" xfId="0" applyFont="1" applyFill="1" applyBorder="1" applyAlignment="1">
      <alignment vertical="center" wrapText="1"/>
    </xf>
    <xf numFmtId="0" fontId="13" fillId="0" borderId="35" xfId="0" applyFont="1" applyFill="1" applyBorder="1" applyAlignment="1">
      <alignment vertical="center" wrapText="1"/>
    </xf>
    <xf numFmtId="0" fontId="13" fillId="0" borderId="18" xfId="0" applyFont="1" applyFill="1" applyBorder="1" applyAlignment="1">
      <alignment vertical="center" wrapText="1"/>
    </xf>
    <xf numFmtId="0" fontId="16" fillId="0" borderId="39" xfId="0" applyFont="1" applyFill="1" applyBorder="1" applyAlignment="1">
      <alignment vertical="center" wrapText="1"/>
    </xf>
    <xf numFmtId="0" fontId="16" fillId="0" borderId="18" xfId="0" applyFont="1" applyFill="1" applyBorder="1" applyAlignment="1">
      <alignment vertical="center" wrapText="1"/>
    </xf>
    <xf numFmtId="0" fontId="16" fillId="0" borderId="18" xfId="0" applyFont="1" applyFill="1" applyBorder="1" applyAlignment="1">
      <alignment horizontal="center" vertical="center" wrapText="1"/>
    </xf>
    <xf numFmtId="0" fontId="18" fillId="0" borderId="18" xfId="0" applyFont="1" applyFill="1" applyBorder="1" applyAlignment="1">
      <alignment vertical="center" wrapText="1"/>
    </xf>
    <xf numFmtId="5" fontId="16" fillId="0" borderId="18" xfId="0" applyNumberFormat="1" applyFont="1" applyFill="1" applyBorder="1" applyAlignment="1">
      <alignment vertical="center" wrapText="1"/>
    </xf>
    <xf numFmtId="5" fontId="13" fillId="0" borderId="26" xfId="0" applyNumberFormat="1" applyFont="1" applyFill="1" applyBorder="1" applyAlignment="1">
      <alignment vertical="center" wrapText="1"/>
    </xf>
    <xf numFmtId="0" fontId="14" fillId="0" borderId="0" xfId="0" applyFon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14" fillId="0" borderId="0" xfId="0" applyFont="1" applyAlignment="1">
      <alignment vertical="center" wrapText="1"/>
    </xf>
    <xf numFmtId="0" fontId="23" fillId="0" borderId="0" xfId="0" applyFont="1" applyAlignment="1">
      <alignment vertical="center"/>
    </xf>
    <xf numFmtId="14" fontId="10" fillId="2" borderId="2" xfId="0" applyNumberFormat="1" applyFont="1" applyFill="1" applyBorder="1" applyAlignment="1">
      <alignment horizontal="center" vertical="center" shrinkToFit="1"/>
    </xf>
    <xf numFmtId="0" fontId="23" fillId="0" borderId="0" xfId="0" applyFont="1" applyAlignment="1">
      <alignment horizontal="left" vertical="center"/>
    </xf>
    <xf numFmtId="0" fontId="16" fillId="0" borderId="17" xfId="0" applyFont="1" applyFill="1" applyBorder="1" applyAlignment="1" applyProtection="1">
      <alignment vertical="center" wrapText="1"/>
      <protection locked="0"/>
    </xf>
    <xf numFmtId="0" fontId="19" fillId="0" borderId="0" xfId="0" applyFont="1" applyAlignment="1" applyProtection="1">
      <alignment vertical="center"/>
    </xf>
    <xf numFmtId="0" fontId="29" fillId="0" borderId="0" xfId="0" applyFont="1" applyAlignment="1" applyProtection="1">
      <alignment vertical="center"/>
    </xf>
    <xf numFmtId="0" fontId="8" fillId="0" borderId="0" xfId="0" applyFont="1" applyAlignment="1" applyProtection="1">
      <alignment vertical="center"/>
    </xf>
    <xf numFmtId="0" fontId="13" fillId="0" borderId="0" xfId="0" applyFont="1" applyFill="1" applyAlignment="1" applyProtection="1">
      <alignment vertical="center"/>
    </xf>
    <xf numFmtId="0" fontId="8" fillId="0" borderId="0" xfId="0" applyFont="1" applyFill="1" applyAlignment="1" applyProtection="1">
      <alignment vertical="center"/>
    </xf>
    <xf numFmtId="0" fontId="13" fillId="3" borderId="31" xfId="0" applyFont="1" applyFill="1" applyBorder="1" applyAlignment="1" applyProtection="1">
      <alignment vertical="center"/>
    </xf>
    <xf numFmtId="0" fontId="13" fillId="3" borderId="16" xfId="0" applyFont="1" applyFill="1" applyBorder="1" applyAlignment="1" applyProtection="1">
      <alignment vertical="center"/>
    </xf>
    <xf numFmtId="0" fontId="13" fillId="3" borderId="30" xfId="0" applyFont="1" applyFill="1" applyBorder="1" applyAlignment="1" applyProtection="1">
      <alignment vertical="center"/>
    </xf>
    <xf numFmtId="0" fontId="15" fillId="3" borderId="16" xfId="0" applyFont="1" applyFill="1" applyBorder="1" applyAlignment="1" applyProtection="1">
      <alignment vertical="center"/>
    </xf>
    <xf numFmtId="0" fontId="13" fillId="3" borderId="22" xfId="0" applyFont="1" applyFill="1" applyBorder="1" applyAlignment="1" applyProtection="1">
      <alignment vertical="center"/>
    </xf>
    <xf numFmtId="0" fontId="13" fillId="3" borderId="32" xfId="0" applyFont="1" applyFill="1" applyBorder="1" applyAlignment="1" applyProtection="1">
      <alignment vertical="center" shrinkToFit="1"/>
    </xf>
    <xf numFmtId="0" fontId="13" fillId="3" borderId="20" xfId="0" applyFont="1" applyFill="1" applyBorder="1" applyAlignment="1" applyProtection="1">
      <alignment vertical="center" shrinkToFit="1"/>
    </xf>
    <xf numFmtId="0" fontId="13" fillId="3" borderId="36" xfId="0" applyFont="1" applyFill="1" applyBorder="1" applyAlignment="1" applyProtection="1">
      <alignment vertical="center" shrinkToFit="1"/>
    </xf>
    <xf numFmtId="0" fontId="13" fillId="3" borderId="23" xfId="0" applyFont="1" applyFill="1" applyBorder="1" applyAlignment="1" applyProtection="1">
      <alignment vertical="center" shrinkToFit="1"/>
    </xf>
    <xf numFmtId="0" fontId="8" fillId="0" borderId="9" xfId="0" applyFont="1" applyFill="1" applyBorder="1" applyAlignment="1" applyProtection="1">
      <alignment vertical="center"/>
    </xf>
    <xf numFmtId="0" fontId="9" fillId="0" borderId="0" xfId="0" applyFont="1" applyAlignment="1" applyProtection="1">
      <alignment vertical="center"/>
    </xf>
    <xf numFmtId="0" fontId="9" fillId="0" borderId="7" xfId="0" applyFont="1" applyFill="1" applyBorder="1" applyAlignment="1" applyProtection="1">
      <alignment vertical="center" shrinkToFit="1"/>
    </xf>
    <xf numFmtId="0" fontId="9" fillId="0" borderId="1" xfId="0" applyFont="1" applyBorder="1" applyAlignment="1" applyProtection="1">
      <alignment vertical="center"/>
    </xf>
    <xf numFmtId="0" fontId="10" fillId="0" borderId="0" xfId="0" applyFont="1" applyAlignment="1" applyProtection="1">
      <alignment vertical="center"/>
    </xf>
    <xf numFmtId="0" fontId="10" fillId="0" borderId="9" xfId="0" applyFont="1" applyBorder="1" applyAlignment="1" applyProtection="1">
      <alignment vertical="center"/>
    </xf>
    <xf numFmtId="0" fontId="8" fillId="0" borderId="0" xfId="0" applyFont="1" applyAlignment="1" applyProtection="1">
      <alignment horizontal="left" vertical="center"/>
    </xf>
    <xf numFmtId="0" fontId="19" fillId="0" borderId="0" xfId="0" applyFont="1" applyAlignment="1" applyProtection="1">
      <alignment horizontal="left" vertical="center"/>
    </xf>
    <xf numFmtId="0" fontId="27" fillId="0" borderId="9" xfId="0" applyFont="1" applyFill="1" applyBorder="1" applyAlignment="1" applyProtection="1">
      <alignment vertical="center"/>
    </xf>
    <xf numFmtId="0" fontId="9" fillId="0" borderId="9" xfId="0" applyFont="1" applyBorder="1" applyAlignment="1" applyProtection="1">
      <alignment vertical="center"/>
    </xf>
    <xf numFmtId="0" fontId="13" fillId="0" borderId="1" xfId="0" applyFont="1" applyBorder="1" applyAlignment="1" applyProtection="1">
      <alignment vertical="center"/>
    </xf>
    <xf numFmtId="0" fontId="10" fillId="0" borderId="9"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25" fillId="0" borderId="0" xfId="0" applyFont="1" applyAlignment="1" applyProtection="1">
      <alignment vertical="center"/>
    </xf>
    <xf numFmtId="0" fontId="9" fillId="0" borderId="9" xfId="0" applyFont="1" applyBorder="1" applyAlignment="1" applyProtection="1">
      <alignment horizontal="left" vertical="center"/>
    </xf>
    <xf numFmtId="0" fontId="8" fillId="0" borderId="0" xfId="0" applyFont="1" applyAlignment="1" applyProtection="1">
      <alignment vertical="center" wrapText="1"/>
    </xf>
    <xf numFmtId="14" fontId="10" fillId="0" borderId="9" xfId="0" applyNumberFormat="1" applyFont="1" applyFill="1" applyBorder="1" applyAlignment="1" applyProtection="1">
      <alignment horizontal="center" vertical="center" shrinkToFit="1"/>
    </xf>
    <xf numFmtId="0" fontId="24" fillId="0" borderId="0" xfId="0" applyFont="1" applyAlignment="1" applyProtection="1">
      <alignment vertical="center"/>
    </xf>
    <xf numFmtId="0" fontId="8" fillId="0" borderId="9" xfId="0" applyFont="1" applyBorder="1" applyAlignment="1" applyProtection="1">
      <alignment vertical="center"/>
    </xf>
    <xf numFmtId="0" fontId="9" fillId="0" borderId="11" xfId="0" applyFont="1" applyBorder="1" applyAlignment="1" applyProtection="1">
      <alignment vertical="center"/>
    </xf>
    <xf numFmtId="0" fontId="13" fillId="0" borderId="33" xfId="0" applyFont="1" applyFill="1" applyBorder="1" applyAlignment="1" applyProtection="1">
      <alignment vertical="center" wrapText="1"/>
      <protection locked="0"/>
    </xf>
    <xf numFmtId="0" fontId="13" fillId="0" borderId="15" xfId="0" applyFont="1" applyFill="1" applyBorder="1" applyAlignment="1" applyProtection="1">
      <alignment vertical="center" wrapText="1"/>
      <protection locked="0"/>
    </xf>
    <xf numFmtId="0" fontId="16" fillId="0" borderId="37" xfId="0" applyFont="1" applyFill="1" applyBorder="1" applyAlignment="1" applyProtection="1">
      <alignment vertical="center" wrapText="1"/>
      <protection locked="0"/>
    </xf>
    <xf numFmtId="0" fontId="16" fillId="0" borderId="21" xfId="0" applyFont="1" applyFill="1" applyBorder="1" applyAlignment="1" applyProtection="1">
      <alignment vertical="center" wrapText="1"/>
      <protection locked="0"/>
    </xf>
    <xf numFmtId="0" fontId="16" fillId="0" borderId="15" xfId="0" applyFont="1" applyFill="1" applyBorder="1" applyAlignment="1" applyProtection="1">
      <alignment horizontal="center" vertical="center" wrapText="1"/>
      <protection locked="0"/>
    </xf>
    <xf numFmtId="0" fontId="18" fillId="0" borderId="15" xfId="0" applyFont="1" applyFill="1" applyBorder="1" applyAlignment="1" applyProtection="1">
      <alignment vertical="center" wrapText="1"/>
      <protection locked="0"/>
    </xf>
    <xf numFmtId="0" fontId="16" fillId="0" borderId="38" xfId="0" applyFont="1" applyFill="1" applyBorder="1" applyAlignment="1" applyProtection="1">
      <alignment vertical="center" wrapText="1"/>
      <protection locked="0"/>
    </xf>
    <xf numFmtId="0" fontId="13" fillId="0" borderId="34" xfId="0" applyFont="1" applyFill="1" applyBorder="1" applyAlignment="1" applyProtection="1">
      <alignment vertical="center" wrapText="1"/>
      <protection locked="0"/>
    </xf>
    <xf numFmtId="0" fontId="13" fillId="0" borderId="17" xfId="0" applyFont="1" applyFill="1" applyBorder="1" applyAlignment="1" applyProtection="1">
      <alignment vertical="center" wrapText="1"/>
      <protection locked="0"/>
    </xf>
    <xf numFmtId="0" fontId="18" fillId="0" borderId="17" xfId="0" applyFont="1" applyFill="1" applyBorder="1" applyAlignment="1" applyProtection="1">
      <alignment vertical="center" wrapText="1"/>
      <protection locked="0"/>
    </xf>
    <xf numFmtId="0" fontId="16" fillId="0" borderId="17" xfId="0" applyFont="1" applyFill="1" applyBorder="1" applyAlignment="1" applyProtection="1">
      <alignment horizontal="center" vertical="center" wrapText="1"/>
      <protection locked="0"/>
    </xf>
    <xf numFmtId="0" fontId="13" fillId="0" borderId="35" xfId="0" applyFont="1" applyFill="1" applyBorder="1" applyAlignment="1" applyProtection="1">
      <alignment vertical="center" wrapText="1"/>
      <protection locked="0"/>
    </xf>
    <xf numFmtId="0" fontId="13" fillId="0" borderId="18" xfId="0" applyFont="1" applyFill="1" applyBorder="1" applyAlignment="1" applyProtection="1">
      <alignment vertical="center" wrapText="1"/>
      <protection locked="0"/>
    </xf>
    <xf numFmtId="0" fontId="16" fillId="0" borderId="39" xfId="0" applyFont="1" applyFill="1" applyBorder="1" applyAlignment="1" applyProtection="1">
      <alignment vertical="center" wrapText="1"/>
      <protection locked="0"/>
    </xf>
    <xf numFmtId="0" fontId="16" fillId="0" borderId="18" xfId="0" applyFont="1" applyFill="1" applyBorder="1" applyAlignment="1" applyProtection="1">
      <alignment vertical="center" wrapText="1"/>
      <protection locked="0"/>
    </xf>
    <xf numFmtId="0" fontId="16" fillId="0" borderId="18" xfId="0" applyFont="1" applyFill="1" applyBorder="1" applyAlignment="1" applyProtection="1">
      <alignment horizontal="center" vertical="center" wrapText="1"/>
      <protection locked="0"/>
    </xf>
    <xf numFmtId="0" fontId="18" fillId="0" borderId="18" xfId="0" applyFont="1" applyFill="1" applyBorder="1" applyAlignment="1" applyProtection="1">
      <alignment vertical="center" wrapText="1"/>
      <protection locked="0"/>
    </xf>
    <xf numFmtId="14" fontId="10" fillId="2" borderId="7" xfId="0" applyNumberFormat="1" applyFont="1" applyFill="1" applyBorder="1" applyAlignment="1" applyProtection="1">
      <alignment horizontal="center" vertical="center" shrinkToFit="1"/>
    </xf>
    <xf numFmtId="5" fontId="16" fillId="0" borderId="15" xfId="0" applyNumberFormat="1" applyFont="1" applyFill="1" applyBorder="1" applyAlignment="1" applyProtection="1">
      <alignment vertical="center" wrapText="1"/>
    </xf>
    <xf numFmtId="5" fontId="16" fillId="0" borderId="24" xfId="0" applyNumberFormat="1" applyFont="1" applyFill="1" applyBorder="1" applyAlignment="1" applyProtection="1">
      <alignment vertical="center" wrapText="1"/>
    </xf>
    <xf numFmtId="5" fontId="13" fillId="0" borderId="25" xfId="0" applyNumberFormat="1" applyFont="1" applyFill="1" applyBorder="1" applyAlignment="1" applyProtection="1">
      <alignment vertical="center" wrapText="1"/>
    </xf>
    <xf numFmtId="5" fontId="16" fillId="0" borderId="18" xfId="0" applyNumberFormat="1" applyFont="1" applyFill="1" applyBorder="1" applyAlignment="1" applyProtection="1">
      <alignment vertical="center" wrapText="1"/>
    </xf>
    <xf numFmtId="5" fontId="13" fillId="0" borderId="26" xfId="0" applyNumberFormat="1" applyFont="1" applyFill="1" applyBorder="1" applyAlignment="1" applyProtection="1">
      <alignment vertical="center" wrapTex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9" fillId="0" borderId="19" xfId="0" applyFont="1" applyBorder="1" applyAlignment="1">
      <alignment horizontal="center" vertical="center"/>
    </xf>
    <xf numFmtId="0" fontId="9" fillId="0" borderId="30"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5" fontId="10" fillId="2" borderId="19" xfId="0" applyNumberFormat="1"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14" fontId="10" fillId="2" borderId="9" xfId="0" applyNumberFormat="1" applyFont="1" applyFill="1" applyBorder="1" applyAlignment="1">
      <alignment horizontal="center" vertical="center" shrinkToFit="1"/>
    </xf>
    <xf numFmtId="14" fontId="10" fillId="2" borderId="7" xfId="0" applyNumberFormat="1" applyFont="1" applyFill="1" applyBorder="1" applyAlignment="1">
      <alignment horizontal="center" vertical="center" shrinkToFit="1"/>
    </xf>
    <xf numFmtId="56" fontId="10" fillId="2" borderId="9" xfId="0" applyNumberFormat="1"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22"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0" fillId="2" borderId="3" xfId="0" applyFont="1" applyFill="1" applyBorder="1" applyAlignment="1">
      <alignment horizontal="left" vertical="center" shrinkToFit="1"/>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7" xfId="0" applyFont="1" applyBorder="1" applyAlignment="1">
      <alignment vertical="center"/>
    </xf>
    <xf numFmtId="14" fontId="10" fillId="2" borderId="2" xfId="0" applyNumberFormat="1" applyFont="1" applyFill="1" applyBorder="1" applyAlignment="1">
      <alignment horizontal="center" vertical="center" shrinkToFit="1"/>
    </xf>
    <xf numFmtId="0" fontId="9"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9" fillId="0" borderId="7"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14" fontId="10" fillId="2" borderId="11" xfId="0" applyNumberFormat="1"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8" fillId="4" borderId="9" xfId="0" applyFont="1" applyFill="1" applyBorder="1" applyAlignment="1" applyProtection="1">
      <alignment horizontal="left" vertical="center"/>
      <protection locked="0"/>
    </xf>
    <xf numFmtId="0" fontId="8" fillId="4" borderId="7"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shrinkToFit="1"/>
      <protection locked="0"/>
    </xf>
    <xf numFmtId="0" fontId="10" fillId="2" borderId="7" xfId="0" applyFont="1" applyFill="1" applyBorder="1" applyAlignment="1" applyProtection="1">
      <alignment horizontal="left" vertical="center" shrinkToFit="1"/>
      <protection locked="0"/>
    </xf>
    <xf numFmtId="14" fontId="10" fillId="2" borderId="9" xfId="0" applyNumberFormat="1" applyFont="1" applyFill="1" applyBorder="1" applyAlignment="1" applyProtection="1">
      <alignment horizontal="center" vertical="center" shrinkToFit="1"/>
      <protection locked="0"/>
    </xf>
    <xf numFmtId="14" fontId="10" fillId="2" borderId="7" xfId="0" applyNumberFormat="1" applyFont="1" applyFill="1" applyBorder="1" applyAlignment="1" applyProtection="1">
      <alignment horizontal="center" vertical="center" shrinkToFit="1"/>
      <protection locked="0"/>
    </xf>
    <xf numFmtId="0" fontId="28" fillId="0" borderId="19" xfId="0" applyFont="1" applyBorder="1" applyAlignment="1" applyProtection="1">
      <alignment horizontal="center" vertical="center"/>
    </xf>
    <xf numFmtId="0" fontId="28" fillId="0" borderId="30"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9"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11" xfId="0" applyFont="1" applyBorder="1" applyAlignment="1" applyProtection="1">
      <alignment horizontal="center" vertical="center"/>
    </xf>
    <xf numFmtId="5" fontId="10" fillId="2" borderId="19" xfId="0" applyNumberFormat="1" applyFont="1" applyFill="1" applyBorder="1" applyAlignment="1" applyProtection="1">
      <alignment horizontal="center" vertical="center" shrinkToFit="1"/>
    </xf>
    <xf numFmtId="0" fontId="10" fillId="2" borderId="22" xfId="0" applyFont="1" applyFill="1" applyBorder="1" applyAlignment="1" applyProtection="1">
      <alignment horizontal="center" vertical="center" shrinkToFit="1"/>
    </xf>
    <xf numFmtId="0" fontId="10" fillId="2" borderId="13" xfId="0" applyFont="1" applyFill="1" applyBorder="1" applyAlignment="1" applyProtection="1">
      <alignment horizontal="center" vertical="center" shrinkToFit="1"/>
    </xf>
    <xf numFmtId="0" fontId="10" fillId="2" borderId="14" xfId="0" applyFont="1" applyFill="1" applyBorder="1" applyAlignment="1" applyProtection="1">
      <alignment horizontal="center" vertical="center" shrinkToFit="1"/>
    </xf>
    <xf numFmtId="0" fontId="10" fillId="2" borderId="10" xfId="0"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cellXfs>
  <cellStyles count="1">
    <cellStyle name="標準" xfId="0" builtinId="0"/>
  </cellStyles>
  <dxfs count="21">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1581150</xdr:colOff>
      <xdr:row>3</xdr:row>
      <xdr:rowOff>57150</xdr:rowOff>
    </xdr:to>
    <xdr:pic>
      <xdr:nvPicPr>
        <xdr:cNvPr id="2" name="image2.png" descr="C:\Users\yu.matsuda\AppData\Local\Microsoft\Windows\INetCache\Content.Word\noframe_m_5%.png">
          <a:extLst>
            <a:ext uri="{FF2B5EF4-FFF2-40B4-BE49-F238E27FC236}">
              <a16:creationId xmlns:a16="http://schemas.microsoft.com/office/drawing/2014/main" id="{77126B5B-2FE6-4073-AB22-BD5F6D79C404}"/>
            </a:ext>
          </a:extLst>
        </xdr:cNvPr>
        <xdr:cNvPicPr/>
      </xdr:nvPicPr>
      <xdr:blipFill>
        <a:blip xmlns:r="http://schemas.openxmlformats.org/officeDocument/2006/relationships" r:embed="rId1"/>
        <a:srcRect/>
        <a:stretch>
          <a:fillRect/>
        </a:stretch>
      </xdr:blipFill>
      <xdr:spPr>
        <a:xfrm>
          <a:off x="228600" y="0"/>
          <a:ext cx="1676400" cy="1009650"/>
        </a:xfrm>
        <a:prstGeom prst="rect">
          <a:avLst/>
        </a:prstGeom>
        <a:ln/>
      </xdr:spPr>
    </xdr:pic>
    <xdr:clientData/>
  </xdr:twoCellAnchor>
  <xdr:twoCellAnchor>
    <xdr:from>
      <xdr:col>3</xdr:col>
      <xdr:colOff>1749135</xdr:colOff>
      <xdr:row>4</xdr:row>
      <xdr:rowOff>-1</xdr:rowOff>
    </xdr:from>
    <xdr:to>
      <xdr:col>5</xdr:col>
      <xdr:colOff>761999</xdr:colOff>
      <xdr:row>6</xdr:row>
      <xdr:rowOff>-1</xdr:rowOff>
    </xdr:to>
    <xdr:sp macro="" textlink="">
      <xdr:nvSpPr>
        <xdr:cNvPr id="4" name="吹き出し: 四角形 3">
          <a:extLst>
            <a:ext uri="{FF2B5EF4-FFF2-40B4-BE49-F238E27FC236}">
              <a16:creationId xmlns:a16="http://schemas.microsoft.com/office/drawing/2014/main" id="{AD7B2990-CAD3-4818-98AC-E1D97418AFA4}"/>
            </a:ext>
          </a:extLst>
        </xdr:cNvPr>
        <xdr:cNvSpPr/>
      </xdr:nvSpPr>
      <xdr:spPr>
        <a:xfrm>
          <a:off x="5732317" y="1125681"/>
          <a:ext cx="3550227" cy="450273"/>
        </a:xfrm>
        <a:prstGeom prst="wedgeRectCallout">
          <a:avLst>
            <a:gd name="adj1" fmla="val -62987"/>
            <a:gd name="adj2" fmla="val 2650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英文表記でお願いいたします</a:t>
          </a:r>
          <a:r>
            <a:rPr kumimoji="1" lang="en-US" altLang="ja-JP" sz="2000" b="0" cap="none" spc="0">
              <a:ln w="0"/>
              <a:solidFill>
                <a:schemeClr val="tx1"/>
              </a:solidFill>
              <a:effectLst>
                <a:outerShdw blurRad="38100" dist="19050" dir="2700000" algn="tl" rotWithShape="0">
                  <a:schemeClr val="dk1">
                    <a:alpha val="40000"/>
                  </a:schemeClr>
                </a:outerShdw>
              </a:effectLst>
            </a:rPr>
            <a:t>.</a:t>
          </a:r>
        </a:p>
        <a:p>
          <a:pPr algn="l"/>
          <a:endParaRPr kumimoji="1" lang="en-US" altLang="ja-JP"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17317</xdr:colOff>
      <xdr:row>6</xdr:row>
      <xdr:rowOff>190500</xdr:rowOff>
    </xdr:from>
    <xdr:to>
      <xdr:col>6</xdr:col>
      <xdr:colOff>277090</xdr:colOff>
      <xdr:row>15</xdr:row>
      <xdr:rowOff>17318</xdr:rowOff>
    </xdr:to>
    <xdr:sp macro="" textlink="">
      <xdr:nvSpPr>
        <xdr:cNvPr id="6" name="吹き出し: 四角形 5">
          <a:extLst>
            <a:ext uri="{FF2B5EF4-FFF2-40B4-BE49-F238E27FC236}">
              <a16:creationId xmlns:a16="http://schemas.microsoft.com/office/drawing/2014/main" id="{44F9E699-F9E6-4503-B963-F32B9EAF2A51}"/>
            </a:ext>
          </a:extLst>
        </xdr:cNvPr>
        <xdr:cNvSpPr/>
      </xdr:nvSpPr>
      <xdr:spPr>
        <a:xfrm>
          <a:off x="6476999" y="1766455"/>
          <a:ext cx="3342409" cy="1593272"/>
        </a:xfrm>
        <a:prstGeom prst="wedgeRectCallout">
          <a:avLst>
            <a:gd name="adj1" fmla="val -67884"/>
            <a:gd name="adj2" fmla="val 716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本船毎にご申請お願いいたします。違う本船については別紙（別シート）でご申請いただきますようお願い致します。</a:t>
          </a:r>
        </a:p>
      </xdr:txBody>
    </xdr:sp>
    <xdr:clientData/>
  </xdr:twoCellAnchor>
  <xdr:twoCellAnchor>
    <xdr:from>
      <xdr:col>10</xdr:col>
      <xdr:colOff>0</xdr:colOff>
      <xdr:row>2</xdr:row>
      <xdr:rowOff>17319</xdr:rowOff>
    </xdr:from>
    <xdr:to>
      <xdr:col>13</xdr:col>
      <xdr:colOff>103908</xdr:colOff>
      <xdr:row>16</xdr:row>
      <xdr:rowOff>34636</xdr:rowOff>
    </xdr:to>
    <xdr:sp macro="" textlink="">
      <xdr:nvSpPr>
        <xdr:cNvPr id="8" name="吹き出し: 四角形 7">
          <a:extLst>
            <a:ext uri="{FF2B5EF4-FFF2-40B4-BE49-F238E27FC236}">
              <a16:creationId xmlns:a16="http://schemas.microsoft.com/office/drawing/2014/main" id="{9F66D620-2E36-4480-A4E2-ACDB373B01DC}"/>
            </a:ext>
          </a:extLst>
        </xdr:cNvPr>
        <xdr:cNvSpPr/>
      </xdr:nvSpPr>
      <xdr:spPr>
        <a:xfrm>
          <a:off x="17439408" y="796637"/>
          <a:ext cx="5126182" cy="2753590"/>
        </a:xfrm>
        <a:prstGeom prst="wedgeRectCallout">
          <a:avLst>
            <a:gd name="adj1" fmla="val -59946"/>
            <a:gd name="adj2" fmla="val -5087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b="1">
              <a:solidFill>
                <a:srgbClr val="FF0000"/>
              </a:solidFill>
            </a:rPr>
            <a:t>申請時点は入力不要。</a:t>
          </a:r>
          <a:endParaRPr kumimoji="1" lang="en-US" altLang="ja-JP" sz="1800" b="1">
            <a:solidFill>
              <a:srgbClr val="FF0000"/>
            </a:solidFill>
          </a:endParaRPr>
        </a:p>
        <a:p>
          <a:pPr algn="l"/>
          <a:r>
            <a:rPr kumimoji="1" lang="ja-JP" altLang="en-US" sz="1800">
              <a:solidFill>
                <a:srgbClr val="FF0000"/>
              </a:solidFill>
            </a:rPr>
            <a:t>請求時（原本送付時）に入力をお願いいたします。</a:t>
          </a:r>
          <a:endParaRPr lang="ja-JP" altLang="ja-JP" sz="1800">
            <a:solidFill>
              <a:srgbClr val="FF0000"/>
            </a:solidFill>
            <a:effectLst/>
          </a:endParaRPr>
        </a:p>
        <a:p>
          <a:r>
            <a:rPr kumimoji="1" lang="en-US" altLang="ja-JP" sz="1800">
              <a:solidFill>
                <a:srgbClr val="FF0000"/>
              </a:solidFill>
              <a:effectLst/>
              <a:latin typeface="+mn-lt"/>
              <a:ea typeface="+mn-ea"/>
              <a:cs typeface="+mn-cs"/>
            </a:rPr>
            <a:t>INV#</a:t>
          </a:r>
          <a:r>
            <a:rPr kumimoji="1" lang="ja-JP" altLang="ja-JP" sz="1800">
              <a:solidFill>
                <a:srgbClr val="FF0000"/>
              </a:solidFill>
              <a:effectLst/>
              <a:latin typeface="+mn-lt"/>
              <a:ea typeface="+mn-ea"/>
              <a:cs typeface="+mn-cs"/>
            </a:rPr>
            <a:t>に入力いただいた番号が入金時に適用で表示されますので、貴社にて入金確認できる請求書番号をご入力ください。</a:t>
          </a:r>
          <a:endParaRPr kumimoji="1" lang="en-US" altLang="ja-JP" sz="1800">
            <a:solidFill>
              <a:srgbClr val="FF0000"/>
            </a:solidFill>
          </a:endParaRPr>
        </a:p>
        <a:p>
          <a:pPr algn="l"/>
          <a:r>
            <a:rPr kumimoji="1" lang="en-US" altLang="ja-JP" sz="1800">
              <a:solidFill>
                <a:srgbClr val="FF0000"/>
              </a:solidFill>
            </a:rPr>
            <a:t>INV DATE</a:t>
          </a:r>
          <a:r>
            <a:rPr kumimoji="1" lang="ja-JP" altLang="en-US" sz="1800">
              <a:solidFill>
                <a:srgbClr val="FF0000"/>
              </a:solidFill>
            </a:rPr>
            <a:t>をもとに入金日が決まります。複数の適用請求書に関して</a:t>
          </a:r>
          <a:r>
            <a:rPr kumimoji="1" lang="en-US" altLang="ja-JP" sz="1800">
              <a:solidFill>
                <a:srgbClr val="FF0000"/>
              </a:solidFill>
            </a:rPr>
            <a:t>INV DATE</a:t>
          </a:r>
          <a:r>
            <a:rPr kumimoji="1" lang="ja-JP" altLang="en-US" sz="1800">
              <a:solidFill>
                <a:srgbClr val="FF0000"/>
              </a:solidFill>
            </a:rPr>
            <a:t>をそろえていただけますと同日に入金がされます。</a:t>
          </a:r>
        </a:p>
      </xdr:txBody>
    </xdr:sp>
    <xdr:clientData/>
  </xdr:twoCellAnchor>
  <xdr:twoCellAnchor>
    <xdr:from>
      <xdr:col>10</xdr:col>
      <xdr:colOff>136070</xdr:colOff>
      <xdr:row>23</xdr:row>
      <xdr:rowOff>329046</xdr:rowOff>
    </xdr:from>
    <xdr:to>
      <xdr:col>12</xdr:col>
      <xdr:colOff>103909</xdr:colOff>
      <xdr:row>27</xdr:row>
      <xdr:rowOff>381000</xdr:rowOff>
    </xdr:to>
    <xdr:sp macro="" textlink="">
      <xdr:nvSpPr>
        <xdr:cNvPr id="11" name="吹き出し: 四角形 10">
          <a:extLst>
            <a:ext uri="{FF2B5EF4-FFF2-40B4-BE49-F238E27FC236}">
              <a16:creationId xmlns:a16="http://schemas.microsoft.com/office/drawing/2014/main" id="{0CF18C0F-6A79-4169-8522-0F16E6D3B46F}"/>
            </a:ext>
          </a:extLst>
        </xdr:cNvPr>
        <xdr:cNvSpPr/>
      </xdr:nvSpPr>
      <xdr:spPr>
        <a:xfrm>
          <a:off x="18320161" y="6788728"/>
          <a:ext cx="3552703" cy="1991590"/>
        </a:xfrm>
        <a:prstGeom prst="wedgeRectCallout">
          <a:avLst>
            <a:gd name="adj1" fmla="val -21401"/>
            <a:gd name="adj2" fmla="val -7890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金額が自動表示されます。</a:t>
          </a:r>
          <a:endParaRPr kumimoji="1" lang="en-US" altLang="ja-JP" sz="2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2000" b="0" cap="none" spc="0">
              <a:ln w="0"/>
              <a:solidFill>
                <a:schemeClr val="tx1"/>
              </a:solidFill>
              <a:effectLst>
                <a:outerShdw blurRad="38100" dist="19050" dir="2700000" algn="tl" rotWithShape="0">
                  <a:schemeClr val="dk1">
                    <a:alpha val="40000"/>
                  </a:schemeClr>
                </a:outerShdw>
              </a:effectLst>
            </a:rPr>
            <a:t>金額が違う場合、入力ミスをご確認ください。</a:t>
          </a:r>
          <a:endParaRPr kumimoji="1" lang="en-US" altLang="ja-JP" sz="2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2000" b="0" cap="none" spc="0">
              <a:ln w="0"/>
              <a:solidFill>
                <a:schemeClr val="tx1"/>
              </a:solidFill>
              <a:effectLst>
                <a:outerShdw blurRad="38100" dist="19050" dir="2700000" algn="tl" rotWithShape="0">
                  <a:schemeClr val="dk1">
                    <a:alpha val="40000"/>
                  </a:schemeClr>
                </a:outerShdw>
              </a:effectLst>
            </a:rPr>
            <a:t>「該当なし」と表示される場合は</a:t>
          </a:r>
          <a:r>
            <a:rPr kumimoji="1" lang="en-US" altLang="ja-JP" sz="2000" b="0" cap="none" spc="0">
              <a:ln w="0"/>
              <a:solidFill>
                <a:schemeClr val="tx1"/>
              </a:solidFill>
              <a:effectLst>
                <a:outerShdw blurRad="38100" dist="19050" dir="2700000" algn="tl" rotWithShape="0">
                  <a:schemeClr val="dk1">
                    <a:alpha val="40000"/>
                  </a:schemeClr>
                </a:outerShdw>
              </a:effectLst>
            </a:rPr>
            <a:t>EQ</a:t>
          </a:r>
          <a:r>
            <a:rPr kumimoji="1" lang="ja-JP" altLang="en-US" sz="2000" b="0" cap="none" spc="0">
              <a:ln w="0"/>
              <a:solidFill>
                <a:schemeClr val="tx1"/>
              </a:solidFill>
              <a:effectLst>
                <a:outerShdw blurRad="38100" dist="19050" dir="2700000" algn="tl" rotWithShape="0">
                  <a:schemeClr val="dk1">
                    <a:alpha val="40000"/>
                  </a:schemeClr>
                </a:outerShdw>
              </a:effectLst>
            </a:rPr>
            <a:t>適用不可となります。</a:t>
          </a:r>
          <a:endParaRPr kumimoji="1" lang="en-US" altLang="ja-JP"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1039093</xdr:colOff>
      <xdr:row>23</xdr:row>
      <xdr:rowOff>428004</xdr:rowOff>
    </xdr:from>
    <xdr:to>
      <xdr:col>7</xdr:col>
      <xdr:colOff>571501</xdr:colOff>
      <xdr:row>27</xdr:row>
      <xdr:rowOff>398317</xdr:rowOff>
    </xdr:to>
    <xdr:sp macro="" textlink="">
      <xdr:nvSpPr>
        <xdr:cNvPr id="12" name="吹き出し: 四角形 11">
          <a:extLst>
            <a:ext uri="{FF2B5EF4-FFF2-40B4-BE49-F238E27FC236}">
              <a16:creationId xmlns:a16="http://schemas.microsoft.com/office/drawing/2014/main" id="{2514083E-DC55-44FB-A7F2-B5D865973B4D}"/>
            </a:ext>
          </a:extLst>
        </xdr:cNvPr>
        <xdr:cNvSpPr/>
      </xdr:nvSpPr>
      <xdr:spPr>
        <a:xfrm>
          <a:off x="7498775" y="6887686"/>
          <a:ext cx="4208317" cy="1909949"/>
        </a:xfrm>
        <a:prstGeom prst="wedgeRectCallout">
          <a:avLst>
            <a:gd name="adj1" fmla="val -37828"/>
            <a:gd name="adj2" fmla="val -7392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コンテナ番号は</a:t>
          </a:r>
          <a:r>
            <a:rPr kumimoji="1" lang="en-US" altLang="ja-JP" sz="2000" b="0" cap="none" spc="0">
              <a:ln w="0"/>
              <a:solidFill>
                <a:schemeClr val="tx1"/>
              </a:solidFill>
              <a:effectLst>
                <a:outerShdw blurRad="38100" dist="19050" dir="2700000" algn="tl" rotWithShape="0">
                  <a:schemeClr val="dk1">
                    <a:alpha val="40000"/>
                  </a:schemeClr>
                </a:outerShdw>
              </a:effectLst>
            </a:rPr>
            <a:t>1</a:t>
          </a:r>
          <a:r>
            <a:rPr kumimoji="1" lang="ja-JP" altLang="en-US" sz="2000" b="0" cap="none" spc="0">
              <a:ln w="0"/>
              <a:solidFill>
                <a:schemeClr val="tx1"/>
              </a:solidFill>
              <a:effectLst>
                <a:outerShdw blurRad="38100" dist="19050" dir="2700000" algn="tl" rotWithShape="0">
                  <a:schemeClr val="dk1">
                    <a:alpha val="40000"/>
                  </a:schemeClr>
                </a:outerShdw>
              </a:effectLst>
            </a:rPr>
            <a:t>行に</a:t>
          </a:r>
          <a:r>
            <a:rPr kumimoji="1" lang="en-US" altLang="ja-JP" sz="2000" b="0" cap="none" spc="0">
              <a:ln w="0"/>
              <a:solidFill>
                <a:schemeClr val="tx1"/>
              </a:solidFill>
              <a:effectLst>
                <a:outerShdw blurRad="38100" dist="19050" dir="2700000" algn="tl" rotWithShape="0">
                  <a:schemeClr val="dk1">
                    <a:alpha val="40000"/>
                  </a:schemeClr>
                </a:outerShdw>
              </a:effectLst>
            </a:rPr>
            <a:t>1</a:t>
          </a:r>
          <a:r>
            <a:rPr kumimoji="1" lang="ja-JP" altLang="en-US" sz="2000" b="0" cap="none" spc="0">
              <a:ln w="0"/>
              <a:solidFill>
                <a:schemeClr val="tx1"/>
              </a:solidFill>
              <a:effectLst>
                <a:outerShdw blurRad="38100" dist="19050" dir="2700000" algn="tl" rotWithShape="0">
                  <a:schemeClr val="dk1">
                    <a:alpha val="40000"/>
                  </a:schemeClr>
                </a:outerShdw>
              </a:effectLst>
            </a:rPr>
            <a:t>本の入力をお願い致します。</a:t>
          </a:r>
          <a:endParaRPr kumimoji="1" lang="en-US" altLang="ja-JP" sz="2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混載貨の場合は各</a:t>
          </a:r>
          <a:r>
            <a:rPr kumimoji="1" lang="en-US" altLang="ja-JP"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BL</a:t>
          </a:r>
          <a:r>
            <a:rPr kumimoji="1" lang="ja-JP" altLang="en-US"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に対して</a:t>
          </a:r>
          <a:r>
            <a:rPr kumimoji="1" lang="en-US" altLang="ja-JP"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1</a:t>
          </a:r>
          <a:r>
            <a:rPr kumimoji="1" lang="ja-JP" altLang="en-US"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行入力をお願い致します。</a:t>
          </a:r>
          <a:r>
            <a:rPr lang="en-US" altLang="ja-JP" sz="1100" b="1" i="0" u="none" strike="noStrike">
              <a:solidFill>
                <a:schemeClr val="lt1"/>
              </a:solidFill>
              <a:effectLst/>
              <a:latin typeface="+mn-lt"/>
              <a:ea typeface="+mn-ea"/>
              <a:cs typeface="+mn-cs"/>
            </a:rPr>
            <a:t>NE JAPAN LOGI</a:t>
          </a:r>
          <a:r>
            <a:rPr lang="en-US" altLang="ja-JP" sz="2000"/>
            <a:t> </a:t>
          </a:r>
          <a:endParaRPr kumimoji="1" lang="ja-JP" altLang="en-US"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902278</xdr:colOff>
      <xdr:row>20</xdr:row>
      <xdr:rowOff>129021</xdr:rowOff>
    </xdr:from>
    <xdr:to>
      <xdr:col>8</xdr:col>
      <xdr:colOff>1491096</xdr:colOff>
      <xdr:row>22</xdr:row>
      <xdr:rowOff>190500</xdr:rowOff>
    </xdr:to>
    <xdr:sp macro="" textlink="">
      <xdr:nvSpPr>
        <xdr:cNvPr id="13" name="吹き出し: 四角形 12">
          <a:extLst>
            <a:ext uri="{FF2B5EF4-FFF2-40B4-BE49-F238E27FC236}">
              <a16:creationId xmlns:a16="http://schemas.microsoft.com/office/drawing/2014/main" id="{4DCEF738-E014-4C36-8A90-B6E100AEE821}"/>
            </a:ext>
          </a:extLst>
        </xdr:cNvPr>
        <xdr:cNvSpPr/>
      </xdr:nvSpPr>
      <xdr:spPr>
        <a:xfrm>
          <a:off x="10444596" y="5133976"/>
          <a:ext cx="3602182" cy="1031297"/>
        </a:xfrm>
        <a:prstGeom prst="wedgeRectCallout">
          <a:avLst>
            <a:gd name="adj1" fmla="val -47918"/>
            <a:gd name="adj2" fmla="val -821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横浜の場合は、本牧と大黒がございます。ご注意ください。</a:t>
          </a:r>
          <a:endParaRPr kumimoji="1" lang="en-US" altLang="ja-JP" sz="20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4</xdr:row>
      <xdr:rowOff>190500</xdr:rowOff>
    </xdr:to>
    <xdr:pic>
      <xdr:nvPicPr>
        <xdr:cNvPr id="3" name="image2.png" descr="C:\Users\yu.matsuda\AppData\Local\Microsoft\Windows\INetCache\Content.Word\noframe_m_5%.png">
          <a:extLst>
            <a:ext uri="{FF2B5EF4-FFF2-40B4-BE49-F238E27FC236}">
              <a16:creationId xmlns:a16="http://schemas.microsoft.com/office/drawing/2014/main" id="{AB7C4E21-C880-4797-AF61-BD5C9FE05740}"/>
            </a:ext>
          </a:extLst>
        </xdr:cNvPr>
        <xdr:cNvPicPr/>
      </xdr:nvPicPr>
      <xdr:blipFill>
        <a:blip xmlns:r="http://schemas.openxmlformats.org/officeDocument/2006/relationships" r:embed="rId1"/>
        <a:srcRect/>
        <a:stretch>
          <a:fillRect/>
        </a:stretch>
      </xdr:blipFill>
      <xdr:spPr>
        <a:xfrm>
          <a:off x="228599" y="0"/>
          <a:ext cx="2195945" cy="1212273"/>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23" name="図 22">
          <a:extLst>
            <a:ext uri="{FF2B5EF4-FFF2-40B4-BE49-F238E27FC236}">
              <a16:creationId xmlns:a16="http://schemas.microsoft.com/office/drawing/2014/main" id="{9AAAFEDC-76E3-4AFA-BDE7-7A75F1A99492}"/>
            </a:ext>
          </a:extLst>
        </xdr:cNvPr>
        <xdr:cNvPicPr>
          <a:picLocks noChangeAspect="1"/>
        </xdr:cNvPicPr>
      </xdr:nvPicPr>
      <xdr:blipFill>
        <a:blip xmlns:r="http://schemas.openxmlformats.org/officeDocument/2006/relationships" r:embed="rId2"/>
        <a:stretch>
          <a:fillRect/>
        </a:stretch>
      </xdr:blipFill>
      <xdr:spPr>
        <a:xfrm>
          <a:off x="18651682" y="692727"/>
          <a:ext cx="3411682" cy="2270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4</xdr:row>
      <xdr:rowOff>190500</xdr:rowOff>
    </xdr:to>
    <xdr:pic>
      <xdr:nvPicPr>
        <xdr:cNvPr id="2" name="image2.png" descr="C:\Users\yu.matsuda\AppData\Local\Microsoft\Windows\INetCache\Content.Word\noframe_m_5%.png">
          <a:extLst>
            <a:ext uri="{FF2B5EF4-FFF2-40B4-BE49-F238E27FC236}">
              <a16:creationId xmlns:a16="http://schemas.microsoft.com/office/drawing/2014/main" id="{9C87B9F8-64EE-4B3B-9BC8-6923DE259A02}"/>
            </a:ext>
          </a:extLst>
        </xdr:cNvPr>
        <xdr:cNvPicPr/>
      </xdr:nvPicPr>
      <xdr:blipFill>
        <a:blip xmlns:r="http://schemas.openxmlformats.org/officeDocument/2006/relationships" r:embed="rId1"/>
        <a:srcRect/>
        <a:stretch>
          <a:fillRect/>
        </a:stretch>
      </xdr:blipFill>
      <xdr:spPr>
        <a:xfrm>
          <a:off x="228599" y="0"/>
          <a:ext cx="2187286" cy="1219200"/>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3" name="図 2">
          <a:extLst>
            <a:ext uri="{FF2B5EF4-FFF2-40B4-BE49-F238E27FC236}">
              <a16:creationId xmlns:a16="http://schemas.microsoft.com/office/drawing/2014/main" id="{5DD1450D-C450-4A34-AC5A-FB960404433B}"/>
            </a:ext>
          </a:extLst>
        </xdr:cNvPr>
        <xdr:cNvPicPr>
          <a:picLocks noChangeAspect="1"/>
        </xdr:cNvPicPr>
      </xdr:nvPicPr>
      <xdr:blipFill>
        <a:blip xmlns:r="http://schemas.openxmlformats.org/officeDocument/2006/relationships" r:embed="rId2"/>
        <a:stretch>
          <a:fillRect/>
        </a:stretch>
      </xdr:blipFill>
      <xdr:spPr>
        <a:xfrm>
          <a:off x="17725159" y="703118"/>
          <a:ext cx="3416878" cy="22720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4</xdr:row>
      <xdr:rowOff>190500</xdr:rowOff>
    </xdr:to>
    <xdr:pic>
      <xdr:nvPicPr>
        <xdr:cNvPr id="2" name="image2.png" descr="C:\Users\yu.matsuda\AppData\Local\Microsoft\Windows\INetCache\Content.Word\noframe_m_5%.png">
          <a:extLst>
            <a:ext uri="{FF2B5EF4-FFF2-40B4-BE49-F238E27FC236}">
              <a16:creationId xmlns:a16="http://schemas.microsoft.com/office/drawing/2014/main" id="{893FCE85-4198-4503-9E4B-DA3BB3167460}"/>
            </a:ext>
          </a:extLst>
        </xdr:cNvPr>
        <xdr:cNvPicPr/>
      </xdr:nvPicPr>
      <xdr:blipFill>
        <a:blip xmlns:r="http://schemas.openxmlformats.org/officeDocument/2006/relationships" r:embed="rId1"/>
        <a:srcRect/>
        <a:stretch>
          <a:fillRect/>
        </a:stretch>
      </xdr:blipFill>
      <xdr:spPr>
        <a:xfrm>
          <a:off x="228599" y="0"/>
          <a:ext cx="2187286" cy="1219200"/>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3" name="図 2">
          <a:extLst>
            <a:ext uri="{FF2B5EF4-FFF2-40B4-BE49-F238E27FC236}">
              <a16:creationId xmlns:a16="http://schemas.microsoft.com/office/drawing/2014/main" id="{FA2211B0-5FD8-476A-923E-9D67650A24AC}"/>
            </a:ext>
          </a:extLst>
        </xdr:cNvPr>
        <xdr:cNvPicPr>
          <a:picLocks noChangeAspect="1"/>
        </xdr:cNvPicPr>
      </xdr:nvPicPr>
      <xdr:blipFill>
        <a:blip xmlns:r="http://schemas.openxmlformats.org/officeDocument/2006/relationships" r:embed="rId2"/>
        <a:stretch>
          <a:fillRect/>
        </a:stretch>
      </xdr:blipFill>
      <xdr:spPr>
        <a:xfrm>
          <a:off x="17725159" y="703118"/>
          <a:ext cx="3416878" cy="22720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4</xdr:row>
      <xdr:rowOff>190500</xdr:rowOff>
    </xdr:to>
    <xdr:pic>
      <xdr:nvPicPr>
        <xdr:cNvPr id="2" name="image2.png" descr="C:\Users\yu.matsuda\AppData\Local\Microsoft\Windows\INetCache\Content.Word\noframe_m_5%.png">
          <a:extLst>
            <a:ext uri="{FF2B5EF4-FFF2-40B4-BE49-F238E27FC236}">
              <a16:creationId xmlns:a16="http://schemas.microsoft.com/office/drawing/2014/main" id="{28DFEB2F-8E07-401A-831B-2AD2B1E40A76}"/>
            </a:ext>
          </a:extLst>
        </xdr:cNvPr>
        <xdr:cNvPicPr/>
      </xdr:nvPicPr>
      <xdr:blipFill>
        <a:blip xmlns:r="http://schemas.openxmlformats.org/officeDocument/2006/relationships" r:embed="rId1"/>
        <a:srcRect/>
        <a:stretch>
          <a:fillRect/>
        </a:stretch>
      </xdr:blipFill>
      <xdr:spPr>
        <a:xfrm>
          <a:off x="228599" y="0"/>
          <a:ext cx="2187286" cy="1219200"/>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3" name="図 2">
          <a:extLst>
            <a:ext uri="{FF2B5EF4-FFF2-40B4-BE49-F238E27FC236}">
              <a16:creationId xmlns:a16="http://schemas.microsoft.com/office/drawing/2014/main" id="{E3DF6A16-78F0-47FC-94DB-227AA53AFDBD}"/>
            </a:ext>
          </a:extLst>
        </xdr:cNvPr>
        <xdr:cNvPicPr>
          <a:picLocks noChangeAspect="1"/>
        </xdr:cNvPicPr>
      </xdr:nvPicPr>
      <xdr:blipFill>
        <a:blip xmlns:r="http://schemas.openxmlformats.org/officeDocument/2006/relationships" r:embed="rId2"/>
        <a:stretch>
          <a:fillRect/>
        </a:stretch>
      </xdr:blipFill>
      <xdr:spPr>
        <a:xfrm>
          <a:off x="17725159" y="703118"/>
          <a:ext cx="3416878" cy="22720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4</xdr:row>
      <xdr:rowOff>190500</xdr:rowOff>
    </xdr:to>
    <xdr:pic>
      <xdr:nvPicPr>
        <xdr:cNvPr id="2" name="image2.png" descr="C:\Users\yu.matsuda\AppData\Local\Microsoft\Windows\INetCache\Content.Word\noframe_m_5%.png">
          <a:extLst>
            <a:ext uri="{FF2B5EF4-FFF2-40B4-BE49-F238E27FC236}">
              <a16:creationId xmlns:a16="http://schemas.microsoft.com/office/drawing/2014/main" id="{E7E57875-D8CC-4C81-9DE0-0F4FC227CAEF}"/>
            </a:ext>
          </a:extLst>
        </xdr:cNvPr>
        <xdr:cNvPicPr/>
      </xdr:nvPicPr>
      <xdr:blipFill>
        <a:blip xmlns:r="http://schemas.openxmlformats.org/officeDocument/2006/relationships" r:embed="rId1"/>
        <a:srcRect/>
        <a:stretch>
          <a:fillRect/>
        </a:stretch>
      </xdr:blipFill>
      <xdr:spPr>
        <a:xfrm>
          <a:off x="228599" y="0"/>
          <a:ext cx="2187286" cy="1219200"/>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3" name="図 2">
          <a:extLst>
            <a:ext uri="{FF2B5EF4-FFF2-40B4-BE49-F238E27FC236}">
              <a16:creationId xmlns:a16="http://schemas.microsoft.com/office/drawing/2014/main" id="{3D0074EB-9B74-4FB7-B0D8-51E92B403641}"/>
            </a:ext>
          </a:extLst>
        </xdr:cNvPr>
        <xdr:cNvPicPr>
          <a:picLocks noChangeAspect="1"/>
        </xdr:cNvPicPr>
      </xdr:nvPicPr>
      <xdr:blipFill>
        <a:blip xmlns:r="http://schemas.openxmlformats.org/officeDocument/2006/relationships" r:embed="rId2"/>
        <a:stretch>
          <a:fillRect/>
        </a:stretch>
      </xdr:blipFill>
      <xdr:spPr>
        <a:xfrm>
          <a:off x="17725159" y="703118"/>
          <a:ext cx="3416878" cy="22720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AEB47-DC32-40F5-9643-C27EFCB87F69}">
  <sheetPr codeName="Sheet1">
    <pageSetUpPr fitToPage="1"/>
  </sheetPr>
  <dimension ref="A1:T97"/>
  <sheetViews>
    <sheetView tabSelected="1" topLeftCell="A2" zoomScale="55" zoomScaleNormal="55" zoomScaleSheetLayoutView="25" workbookViewId="0">
      <selection activeCell="D18" sqref="D18"/>
    </sheetView>
  </sheetViews>
  <sheetFormatPr defaultRowHeight="13.5"/>
  <cols>
    <col min="1" max="1" width="4.25" style="9" customWidth="1"/>
    <col min="2" max="2" width="24.375" style="9" customWidth="1"/>
    <col min="3" max="3" width="23.625" style="9" customWidth="1"/>
    <col min="4" max="4" width="32.5" style="9" customWidth="1"/>
    <col min="5" max="5" width="27.125" style="9" customWidth="1"/>
    <col min="6" max="6" width="13.5" style="9" customWidth="1"/>
    <col min="7" max="7" width="21" style="9" customWidth="1"/>
    <col min="8" max="8" width="18.625" style="9" customWidth="1"/>
    <col min="9" max="9" width="41.875" style="9" customWidth="1"/>
    <col min="10" max="10" width="18.625" style="9" customWidth="1"/>
    <col min="11" max="11" width="21.875" style="9" customWidth="1"/>
    <col min="12" max="12" width="25.25" style="9" customWidth="1"/>
    <col min="13" max="15" width="9" style="9"/>
    <col min="16" max="16" width="29.625" style="9" hidden="1" customWidth="1"/>
    <col min="17" max="17" width="0" style="9" hidden="1" customWidth="1"/>
    <col min="18" max="18" width="13.875" style="9" hidden="1" customWidth="1"/>
    <col min="19" max="22" width="0" style="9" hidden="1" customWidth="1"/>
    <col min="23" max="16384" width="9" style="9"/>
  </cols>
  <sheetData>
    <row r="1" spans="1:18" ht="32.25" customHeight="1" thickBot="1">
      <c r="H1" s="10" t="s">
        <v>43</v>
      </c>
      <c r="I1" s="161" t="s">
        <v>67</v>
      </c>
      <c r="J1" s="161"/>
      <c r="K1" s="11"/>
    </row>
    <row r="2" spans="1:18" ht="29.25" thickBot="1">
      <c r="D2" s="12" t="s">
        <v>122</v>
      </c>
      <c r="H2" s="162" t="s">
        <v>42</v>
      </c>
      <c r="I2" s="163"/>
      <c r="J2" s="71">
        <v>43496</v>
      </c>
      <c r="K2" s="13"/>
      <c r="P2" s="9" t="s">
        <v>31</v>
      </c>
      <c r="R2" s="9" t="s">
        <v>33</v>
      </c>
    </row>
    <row r="3" spans="1:18">
      <c r="P3" s="14" t="s">
        <v>104</v>
      </c>
      <c r="R3" s="9" t="s">
        <v>56</v>
      </c>
    </row>
    <row r="4" spans="1:18">
      <c r="P4" s="14" t="s">
        <v>106</v>
      </c>
      <c r="R4" s="9" t="s">
        <v>57</v>
      </c>
    </row>
    <row r="5" spans="1:18" ht="18" customHeight="1">
      <c r="A5" s="15"/>
      <c r="B5" s="16" t="s">
        <v>9</v>
      </c>
      <c r="C5" s="155" t="s">
        <v>69</v>
      </c>
      <c r="D5" s="156"/>
      <c r="E5" s="156"/>
      <c r="F5" s="156"/>
      <c r="G5" s="157"/>
      <c r="H5" s="17" t="s">
        <v>0</v>
      </c>
      <c r="I5" s="146" t="s">
        <v>119</v>
      </c>
      <c r="J5" s="146"/>
      <c r="K5" s="18"/>
      <c r="P5" s="9" t="s">
        <v>54</v>
      </c>
      <c r="R5" s="19" t="s">
        <v>58</v>
      </c>
    </row>
    <row r="6" spans="1:18" ht="18" customHeight="1" thickBot="1">
      <c r="A6" s="20"/>
      <c r="B6" s="21" t="s">
        <v>68</v>
      </c>
      <c r="C6" s="158"/>
      <c r="D6" s="159"/>
      <c r="E6" s="159"/>
      <c r="F6" s="159"/>
      <c r="G6" s="160"/>
      <c r="H6" s="10" t="s">
        <v>1</v>
      </c>
      <c r="I6" s="147"/>
      <c r="J6" s="147"/>
      <c r="K6" s="18"/>
      <c r="R6" s="22" t="s">
        <v>59</v>
      </c>
    </row>
    <row r="7" spans="1:18" ht="18" customHeight="1" thickBot="1">
      <c r="B7" s="23" t="s">
        <v>37</v>
      </c>
      <c r="C7" s="155" t="s">
        <v>120</v>
      </c>
      <c r="D7" s="156"/>
      <c r="E7" s="156"/>
      <c r="F7" s="156"/>
      <c r="G7" s="157"/>
      <c r="H7" s="17" t="s">
        <v>39</v>
      </c>
      <c r="I7" s="146"/>
      <c r="J7" s="146"/>
      <c r="K7" s="24"/>
      <c r="R7" s="22" t="s">
        <v>60</v>
      </c>
    </row>
    <row r="8" spans="1:18" ht="18" customHeight="1" thickBot="1">
      <c r="A8" s="23"/>
      <c r="B8" s="21" t="s">
        <v>2</v>
      </c>
      <c r="C8" s="158"/>
      <c r="D8" s="159"/>
      <c r="E8" s="159"/>
      <c r="F8" s="159"/>
      <c r="G8" s="160"/>
      <c r="H8" s="10" t="s">
        <v>40</v>
      </c>
      <c r="I8" s="147"/>
      <c r="J8" s="147"/>
      <c r="K8" s="11"/>
      <c r="L8" s="151" t="s">
        <v>36</v>
      </c>
      <c r="M8" s="152"/>
      <c r="P8" s="9" t="s">
        <v>31</v>
      </c>
      <c r="R8" s="22" t="s">
        <v>61</v>
      </c>
    </row>
    <row r="9" spans="1:18" ht="13.5" customHeight="1" thickBot="1">
      <c r="A9" s="25"/>
      <c r="B9" s="25"/>
      <c r="C9" s="25"/>
      <c r="D9" s="25"/>
      <c r="E9" s="25"/>
      <c r="F9" s="25"/>
      <c r="G9" s="25"/>
      <c r="H9" s="25"/>
      <c r="I9" s="25"/>
      <c r="J9" s="25"/>
      <c r="K9" s="25"/>
      <c r="L9" s="153"/>
      <c r="M9" s="154"/>
      <c r="P9" s="9" t="s">
        <v>32</v>
      </c>
      <c r="R9" s="22" t="s">
        <v>62</v>
      </c>
    </row>
    <row r="10" spans="1:18" ht="13.5" customHeight="1">
      <c r="B10" s="26" t="s">
        <v>71</v>
      </c>
      <c r="C10" s="26"/>
      <c r="D10" s="26"/>
      <c r="E10" s="26"/>
      <c r="F10" s="26"/>
      <c r="G10" s="134" t="s">
        <v>44</v>
      </c>
      <c r="H10" s="135"/>
      <c r="I10" s="140">
        <f>SUM(K20:K30)</f>
        <v>0</v>
      </c>
      <c r="J10" s="141"/>
      <c r="K10" s="26"/>
      <c r="L10" s="131"/>
      <c r="M10" s="131"/>
      <c r="P10" s="9" t="s">
        <v>54</v>
      </c>
      <c r="R10" s="22" t="s">
        <v>63</v>
      </c>
    </row>
    <row r="11" spans="1:18" ht="13.5" customHeight="1">
      <c r="B11" s="26" t="s">
        <v>73</v>
      </c>
      <c r="C11" s="26"/>
      <c r="D11" s="26"/>
      <c r="E11" s="26"/>
      <c r="F11" s="26"/>
      <c r="G11" s="136"/>
      <c r="H11" s="137"/>
      <c r="I11" s="142"/>
      <c r="J11" s="143"/>
      <c r="K11" s="26"/>
      <c r="L11" s="132"/>
      <c r="M11" s="132"/>
      <c r="R11" s="22" t="s">
        <v>64</v>
      </c>
    </row>
    <row r="12" spans="1:18" ht="13.5" customHeight="1" thickBot="1">
      <c r="B12" s="26" t="s">
        <v>3</v>
      </c>
      <c r="C12" s="26"/>
      <c r="D12" s="26"/>
      <c r="E12" s="26"/>
      <c r="F12" s="26"/>
      <c r="G12" s="138"/>
      <c r="H12" s="139"/>
      <c r="I12" s="144"/>
      <c r="J12" s="145"/>
      <c r="K12" s="26"/>
      <c r="L12" s="132"/>
      <c r="M12" s="132"/>
      <c r="R12" s="22" t="s">
        <v>65</v>
      </c>
    </row>
    <row r="13" spans="1:18" ht="13.5" customHeight="1">
      <c r="A13" s="26"/>
      <c r="B13" s="26" t="s">
        <v>4</v>
      </c>
      <c r="C13" s="26"/>
      <c r="D13" s="26"/>
      <c r="E13" s="26"/>
      <c r="F13" s="26"/>
      <c r="G13" s="26"/>
      <c r="H13" s="26"/>
      <c r="I13" s="26"/>
      <c r="J13" s="26"/>
      <c r="K13" s="26"/>
      <c r="L13" s="132"/>
      <c r="M13" s="132"/>
      <c r="P13" s="9" t="s">
        <v>31</v>
      </c>
    </row>
    <row r="14" spans="1:18" ht="18" customHeight="1">
      <c r="B14" s="17" t="s">
        <v>22</v>
      </c>
      <c r="C14" s="146" t="s">
        <v>121</v>
      </c>
      <c r="D14" s="146"/>
      <c r="E14" s="146"/>
      <c r="F14" s="17" t="s">
        <v>24</v>
      </c>
      <c r="G14" s="148" t="s">
        <v>66</v>
      </c>
      <c r="H14" s="148"/>
      <c r="I14" s="17" t="s">
        <v>26</v>
      </c>
      <c r="J14" s="150">
        <v>43470</v>
      </c>
      <c r="K14" s="24"/>
      <c r="L14" s="132"/>
      <c r="M14" s="132"/>
      <c r="P14" s="9" t="s">
        <v>32</v>
      </c>
    </row>
    <row r="15" spans="1:18" ht="18" customHeight="1" thickBot="1">
      <c r="B15" s="10" t="s">
        <v>23</v>
      </c>
      <c r="C15" s="147"/>
      <c r="D15" s="147"/>
      <c r="E15" s="147"/>
      <c r="F15" s="10" t="s">
        <v>25</v>
      </c>
      <c r="G15" s="149"/>
      <c r="H15" s="149"/>
      <c r="I15" s="27" t="s">
        <v>41</v>
      </c>
      <c r="J15" s="147"/>
      <c r="K15" s="24"/>
      <c r="L15" s="133"/>
      <c r="M15" s="133"/>
      <c r="P15" s="9" t="s">
        <v>54</v>
      </c>
    </row>
    <row r="16" spans="1:18" ht="14.25" thickBot="1">
      <c r="P16" s="9" t="s">
        <v>55</v>
      </c>
    </row>
    <row r="17" spans="2:20">
      <c r="B17" s="28" t="s">
        <v>16</v>
      </c>
      <c r="C17" s="29" t="s">
        <v>17</v>
      </c>
      <c r="D17" s="30" t="s">
        <v>142</v>
      </c>
      <c r="E17" s="29" t="s">
        <v>14</v>
      </c>
      <c r="F17" s="29" t="s">
        <v>15</v>
      </c>
      <c r="G17" s="31" t="s">
        <v>18</v>
      </c>
      <c r="H17" s="29" t="s">
        <v>19</v>
      </c>
      <c r="I17" s="29" t="s">
        <v>38</v>
      </c>
      <c r="J17" s="29" t="s">
        <v>20</v>
      </c>
      <c r="K17" s="29" t="s">
        <v>21</v>
      </c>
      <c r="L17" s="32" t="s">
        <v>34</v>
      </c>
    </row>
    <row r="18" spans="2:20" ht="25.5" customHeight="1" thickBot="1">
      <c r="B18" s="33" t="s">
        <v>143</v>
      </c>
      <c r="C18" s="34" t="s">
        <v>144</v>
      </c>
      <c r="D18" s="35" t="s">
        <v>145</v>
      </c>
      <c r="E18" s="34" t="s">
        <v>146</v>
      </c>
      <c r="F18" s="34" t="s">
        <v>75</v>
      </c>
      <c r="G18" s="34" t="s">
        <v>76</v>
      </c>
      <c r="H18" s="34" t="s">
        <v>147</v>
      </c>
      <c r="I18" s="34" t="s">
        <v>148</v>
      </c>
      <c r="J18" s="34" t="s">
        <v>149</v>
      </c>
      <c r="K18" s="34" t="s">
        <v>77</v>
      </c>
      <c r="L18" s="36" t="s">
        <v>70</v>
      </c>
      <c r="P18" s="19"/>
    </row>
    <row r="19" spans="2:20" s="19" customFormat="1" ht="37.5" customHeight="1" thickTop="1">
      <c r="B19" s="37" t="s">
        <v>124</v>
      </c>
      <c r="C19" s="38" t="s">
        <v>30</v>
      </c>
      <c r="D19" s="39" t="s">
        <v>27</v>
      </c>
      <c r="E19" s="40" t="s">
        <v>28</v>
      </c>
      <c r="F19" s="41">
        <v>40</v>
      </c>
      <c r="G19" s="38" t="s">
        <v>106</v>
      </c>
      <c r="H19" s="38" t="s">
        <v>13</v>
      </c>
      <c r="I19" s="42" t="s">
        <v>150</v>
      </c>
      <c r="J19" s="41" t="s">
        <v>108</v>
      </c>
      <c r="K19" s="43" t="str">
        <f>IF(ISERROR(VLOOKUP(F19&amp;J19&amp;G19,タリフ!G:L,6,0)),"該当なし",VLOOKUP(F19&amp;J19&amp;G19,タリフ!G:L,6,0))</f>
        <v>該当なし</v>
      </c>
      <c r="L19" s="44"/>
      <c r="P19" s="22"/>
    </row>
    <row r="20" spans="2:20" s="22" customFormat="1" ht="37.5" customHeight="1">
      <c r="B20" s="37" t="s">
        <v>124</v>
      </c>
      <c r="C20" s="38" t="s">
        <v>30</v>
      </c>
      <c r="D20" s="39" t="s">
        <v>27</v>
      </c>
      <c r="E20" s="45" t="s">
        <v>53</v>
      </c>
      <c r="F20" s="46">
        <v>40</v>
      </c>
      <c r="G20" s="38" t="s">
        <v>106</v>
      </c>
      <c r="H20" s="38" t="s">
        <v>13</v>
      </c>
      <c r="I20" s="47" t="s">
        <v>151</v>
      </c>
      <c r="J20" s="41" t="s">
        <v>33</v>
      </c>
      <c r="K20" s="43" t="str">
        <f>IF(ISERROR(VLOOKUP(F20&amp;J20&amp;G20,タリフ!G:L,6,0)),"該当なし",VLOOKUP(F20&amp;J20&amp;G20,タリフ!G:L,6,0))</f>
        <v>該当なし</v>
      </c>
      <c r="L20" s="48"/>
    </row>
    <row r="21" spans="2:20" s="22" customFormat="1" ht="37.5" customHeight="1">
      <c r="B21" s="37" t="s">
        <v>124</v>
      </c>
      <c r="C21" s="38" t="s">
        <v>30</v>
      </c>
      <c r="D21" s="39" t="s">
        <v>27</v>
      </c>
      <c r="E21" s="45" t="s">
        <v>45</v>
      </c>
      <c r="F21" s="46">
        <v>20</v>
      </c>
      <c r="G21" s="38" t="s">
        <v>106</v>
      </c>
      <c r="H21" s="38" t="s">
        <v>13</v>
      </c>
      <c r="I21" s="47" t="s">
        <v>151</v>
      </c>
      <c r="J21" s="41" t="s">
        <v>33</v>
      </c>
      <c r="K21" s="43" t="str">
        <f>IF(ISERROR(VLOOKUP(F21&amp;J21&amp;G21,タリフ!G:L,6,0)),"該当なし",VLOOKUP(F21&amp;J21&amp;G21,タリフ!G:L,6,0))</f>
        <v>該当なし</v>
      </c>
      <c r="L21" s="48"/>
    </row>
    <row r="22" spans="2:20" s="22" customFormat="1" ht="37.5" customHeight="1">
      <c r="B22" s="37" t="s">
        <v>124</v>
      </c>
      <c r="C22" s="38" t="s">
        <v>30</v>
      </c>
      <c r="D22" s="39" t="s">
        <v>27</v>
      </c>
      <c r="E22" s="45" t="s">
        <v>46</v>
      </c>
      <c r="F22" s="46">
        <v>20</v>
      </c>
      <c r="G22" s="38" t="s">
        <v>106</v>
      </c>
      <c r="H22" s="38" t="s">
        <v>13</v>
      </c>
      <c r="I22" s="47" t="s">
        <v>151</v>
      </c>
      <c r="J22" s="41" t="s">
        <v>33</v>
      </c>
      <c r="K22" s="43" t="str">
        <f>IF(ISERROR(VLOOKUP(F22&amp;J22&amp;G22,タリフ!G:L,6,0)),"該当なし",VLOOKUP(F22&amp;J22&amp;G22,タリフ!G:L,6,0))</f>
        <v>該当なし</v>
      </c>
      <c r="L22" s="48"/>
    </row>
    <row r="23" spans="2:20" s="22" customFormat="1" ht="37.5" customHeight="1">
      <c r="B23" s="37" t="s">
        <v>126</v>
      </c>
      <c r="C23" s="38" t="s">
        <v>30</v>
      </c>
      <c r="D23" s="49" t="s">
        <v>47</v>
      </c>
      <c r="E23" s="45" t="s">
        <v>48</v>
      </c>
      <c r="F23" s="46">
        <v>20</v>
      </c>
      <c r="G23" s="38" t="s">
        <v>106</v>
      </c>
      <c r="H23" s="38" t="s">
        <v>31</v>
      </c>
      <c r="I23" s="50" t="s">
        <v>152</v>
      </c>
      <c r="J23" s="41" t="s">
        <v>109</v>
      </c>
      <c r="K23" s="43" t="str">
        <f>IF(ISERROR(VLOOKUP(F23&amp;J23&amp;G23,タリフ!G:L,6,0)),"該当なし",VLOOKUP(F23&amp;J23&amp;G23,タリフ!G:L,6,0))</f>
        <v>該当なし</v>
      </c>
      <c r="L23" s="48"/>
      <c r="P23" s="9"/>
      <c r="Q23" s="9"/>
      <c r="R23" s="9"/>
      <c r="S23" s="51" t="s">
        <v>94</v>
      </c>
      <c r="T23" s="52" t="s">
        <v>89</v>
      </c>
    </row>
    <row r="24" spans="2:20" s="22" customFormat="1" ht="37.5" customHeight="1">
      <c r="B24" s="37" t="s">
        <v>127</v>
      </c>
      <c r="C24" s="38" t="s">
        <v>30</v>
      </c>
      <c r="D24" s="49" t="s">
        <v>125</v>
      </c>
      <c r="E24" s="45" t="s">
        <v>48</v>
      </c>
      <c r="F24" s="46"/>
      <c r="G24" s="38"/>
      <c r="H24" s="38"/>
      <c r="I24" s="50"/>
      <c r="J24" s="41"/>
      <c r="K24" s="43">
        <f>IF(ISERROR(VLOOKUP(F24&amp;J24&amp;G24,タリフ!G:L,6,0)),"該当なし",VLOOKUP(F24&amp;J24&amp;G24,タリフ!G:L,6,0))</f>
        <v>0</v>
      </c>
      <c r="L24" s="48"/>
      <c r="P24" s="9"/>
      <c r="Q24" s="9"/>
      <c r="R24" s="9"/>
      <c r="S24" s="51"/>
      <c r="T24" s="52"/>
    </row>
    <row r="25" spans="2:20" s="22" customFormat="1" ht="37.5" customHeight="1">
      <c r="B25" s="37" t="s">
        <v>29</v>
      </c>
      <c r="C25" s="38" t="s">
        <v>30</v>
      </c>
      <c r="D25" s="49" t="s">
        <v>52</v>
      </c>
      <c r="E25" s="45" t="s">
        <v>49</v>
      </c>
      <c r="F25" s="46">
        <v>40</v>
      </c>
      <c r="G25" s="38" t="s">
        <v>104</v>
      </c>
      <c r="H25" s="38" t="s">
        <v>13</v>
      </c>
      <c r="I25" s="50" t="s">
        <v>153</v>
      </c>
      <c r="J25" s="41" t="s">
        <v>33</v>
      </c>
      <c r="K25" s="43" t="str">
        <f>IF(ISERROR(VLOOKUP(F25&amp;J25&amp;G25,タリフ!G:L,6,0)),"該当なし",VLOOKUP(F25&amp;J25&amp;G25,タリフ!G:L,6,0))</f>
        <v>該当なし</v>
      </c>
      <c r="L25" s="48"/>
      <c r="P25" s="9"/>
      <c r="Q25" s="9"/>
      <c r="R25" s="9"/>
      <c r="S25" s="53" t="s">
        <v>101</v>
      </c>
      <c r="T25" s="54">
        <v>11700</v>
      </c>
    </row>
    <row r="26" spans="2:20" s="22" customFormat="1" ht="37.5" customHeight="1">
      <c r="B26" s="37" t="s">
        <v>29</v>
      </c>
      <c r="C26" s="38" t="s">
        <v>30</v>
      </c>
      <c r="D26" s="49" t="s">
        <v>52</v>
      </c>
      <c r="E26" s="45" t="s">
        <v>50</v>
      </c>
      <c r="F26" s="46">
        <v>40</v>
      </c>
      <c r="G26" s="38" t="s">
        <v>104</v>
      </c>
      <c r="H26" s="38" t="s">
        <v>13</v>
      </c>
      <c r="I26" s="50" t="s">
        <v>154</v>
      </c>
      <c r="J26" s="41" t="s">
        <v>33</v>
      </c>
      <c r="K26" s="43" t="str">
        <f>IF(ISERROR(VLOOKUP(F26&amp;J26&amp;G26,タリフ!G:L,6,0)),"該当なし",VLOOKUP(F26&amp;J26&amp;G26,タリフ!G:L,6,0))</f>
        <v>該当なし</v>
      </c>
      <c r="L26" s="48"/>
      <c r="P26" s="9"/>
      <c r="Q26" s="9"/>
      <c r="R26" s="9"/>
      <c r="S26" s="53" t="s">
        <v>100</v>
      </c>
      <c r="T26" s="54">
        <v>11700</v>
      </c>
    </row>
    <row r="27" spans="2:20" s="22" customFormat="1" ht="37.5" customHeight="1">
      <c r="B27" s="37" t="s">
        <v>29</v>
      </c>
      <c r="C27" s="38" t="s">
        <v>30</v>
      </c>
      <c r="D27" s="49" t="s">
        <v>52</v>
      </c>
      <c r="E27" s="45" t="s">
        <v>51</v>
      </c>
      <c r="F27" s="46">
        <v>40</v>
      </c>
      <c r="G27" s="38" t="s">
        <v>104</v>
      </c>
      <c r="H27" s="38" t="s">
        <v>13</v>
      </c>
      <c r="I27" s="50" t="s">
        <v>155</v>
      </c>
      <c r="J27" s="41" t="s">
        <v>33</v>
      </c>
      <c r="K27" s="43" t="str">
        <f>IF(ISERROR(VLOOKUP(F27&amp;J27&amp;G27,タリフ!G:L,6,0)),"該当なし",VLOOKUP(F27&amp;J27&amp;G27,タリフ!G:L,6,0))</f>
        <v>該当なし</v>
      </c>
      <c r="L27" s="48"/>
      <c r="P27" s="9"/>
      <c r="Q27" s="9"/>
      <c r="R27" s="9"/>
      <c r="S27" s="53" t="s">
        <v>101</v>
      </c>
      <c r="T27" s="54">
        <v>9000</v>
      </c>
    </row>
    <row r="28" spans="2:20" s="22" customFormat="1" ht="37.5" customHeight="1">
      <c r="B28" s="55"/>
      <c r="C28" s="56"/>
      <c r="D28" s="49"/>
      <c r="E28" s="45"/>
      <c r="F28" s="46"/>
      <c r="G28" s="56"/>
      <c r="H28" s="38"/>
      <c r="I28" s="57"/>
      <c r="J28" s="46"/>
      <c r="K28" s="43">
        <f>IF(ISERROR(VLOOKUP(F28&amp;J28&amp;G28,タリフ!G:L,6,0)),"該当なし",VLOOKUP(F28&amp;J28&amp;G28,タリフ!G:L,6,0))</f>
        <v>0</v>
      </c>
      <c r="L28" s="48"/>
      <c r="P28" s="9"/>
      <c r="Q28" s="9"/>
      <c r="R28" s="9"/>
      <c r="S28" s="53" t="s">
        <v>100</v>
      </c>
      <c r="T28" s="54">
        <v>9000</v>
      </c>
    </row>
    <row r="29" spans="2:20" s="22" customFormat="1" ht="37.5" customHeight="1">
      <c r="B29" s="55"/>
      <c r="C29" s="56"/>
      <c r="D29" s="49"/>
      <c r="E29" s="45"/>
      <c r="F29" s="46"/>
      <c r="G29" s="56"/>
      <c r="H29" s="38"/>
      <c r="I29" s="57"/>
      <c r="J29" s="46"/>
      <c r="K29" s="43">
        <f>IF(ISERROR(VLOOKUP(F29&amp;J29&amp;G29,タリフ!G:L,6,0)),"該当なし",VLOOKUP(F29&amp;J29&amp;G29,タリフ!G:L,6,0))</f>
        <v>0</v>
      </c>
      <c r="L29" s="48"/>
      <c r="P29" s="9"/>
      <c r="Q29" s="9"/>
      <c r="R29" s="9"/>
      <c r="S29" s="53" t="s">
        <v>101</v>
      </c>
      <c r="T29" s="54">
        <v>4500</v>
      </c>
    </row>
    <row r="30" spans="2:20" s="22" customFormat="1" ht="37.5" customHeight="1" thickBot="1">
      <c r="B30" s="58"/>
      <c r="C30" s="59"/>
      <c r="D30" s="60"/>
      <c r="E30" s="61"/>
      <c r="F30" s="62"/>
      <c r="G30" s="59"/>
      <c r="H30" s="59"/>
      <c r="I30" s="63"/>
      <c r="J30" s="62"/>
      <c r="K30" s="64">
        <f>IF(ISERROR(VLOOKUP(F30&amp;J30&amp;G30,タリフ!G:L,6,0)),"該当なし",VLOOKUP(F30&amp;J30&amp;G30,タリフ!G:L,6,0))</f>
        <v>0</v>
      </c>
      <c r="L30" s="65"/>
      <c r="P30" s="9"/>
      <c r="Q30" s="9"/>
      <c r="R30" s="9"/>
      <c r="S30" s="53" t="s">
        <v>100</v>
      </c>
      <c r="T30" s="54">
        <v>4500</v>
      </c>
    </row>
    <row r="31" spans="2:20" s="66" customFormat="1" ht="21.75" customHeight="1">
      <c r="B31" s="66" t="s">
        <v>5</v>
      </c>
      <c r="P31" s="9"/>
      <c r="Q31" s="9"/>
      <c r="R31" s="9"/>
      <c r="S31" s="53" t="s">
        <v>101</v>
      </c>
      <c r="T31" s="54">
        <v>7200</v>
      </c>
    </row>
    <row r="32" spans="2:20" s="66" customFormat="1" ht="21">
      <c r="B32" s="66" t="s">
        <v>156</v>
      </c>
      <c r="P32" s="9"/>
      <c r="Q32" s="9"/>
      <c r="R32" s="9"/>
      <c r="S32" s="53" t="s">
        <v>101</v>
      </c>
      <c r="T32" s="54">
        <v>7200</v>
      </c>
    </row>
    <row r="33" spans="2:20" s="66" customFormat="1" ht="21">
      <c r="B33" s="67" t="s">
        <v>130</v>
      </c>
      <c r="P33" s="9"/>
      <c r="Q33" s="9"/>
      <c r="R33" s="9"/>
      <c r="S33" s="53"/>
      <c r="T33" s="54"/>
    </row>
    <row r="34" spans="2:20" s="66" customFormat="1" ht="21">
      <c r="B34" s="67" t="s">
        <v>131</v>
      </c>
      <c r="P34" s="9"/>
      <c r="Q34" s="9"/>
      <c r="R34" s="9"/>
      <c r="S34" s="53" t="s">
        <v>100</v>
      </c>
      <c r="T34" s="54">
        <v>7200</v>
      </c>
    </row>
    <row r="35" spans="2:20" s="66" customFormat="1" ht="21">
      <c r="P35" s="9"/>
      <c r="Q35" s="9"/>
      <c r="R35" s="9"/>
      <c r="S35" s="53"/>
      <c r="T35" s="54"/>
    </row>
    <row r="36" spans="2:20" s="66" customFormat="1" ht="21">
      <c r="B36" s="66" t="s">
        <v>6</v>
      </c>
      <c r="P36" s="9"/>
      <c r="Q36" s="9"/>
      <c r="R36" s="9"/>
      <c r="S36" s="53" t="s">
        <v>100</v>
      </c>
      <c r="T36" s="54">
        <v>7200</v>
      </c>
    </row>
    <row r="37" spans="2:20" s="66" customFormat="1" ht="21">
      <c r="B37" s="66" t="s">
        <v>7</v>
      </c>
      <c r="P37" s="9"/>
      <c r="Q37" s="9"/>
      <c r="R37" s="9"/>
      <c r="S37" s="53" t="s">
        <v>101</v>
      </c>
      <c r="T37" s="54">
        <v>4500</v>
      </c>
    </row>
    <row r="38" spans="2:20" s="66" customFormat="1" ht="21">
      <c r="P38" s="9"/>
      <c r="Q38" s="9"/>
      <c r="R38" s="9"/>
      <c r="S38" s="53" t="s">
        <v>101</v>
      </c>
      <c r="T38" s="54">
        <v>4500</v>
      </c>
    </row>
    <row r="39" spans="2:20" s="66" customFormat="1" ht="21">
      <c r="B39" s="66" t="s">
        <v>128</v>
      </c>
      <c r="P39" s="9"/>
      <c r="Q39" s="9"/>
      <c r="R39" s="9"/>
      <c r="S39" s="53" t="s">
        <v>100</v>
      </c>
      <c r="T39" s="54">
        <v>4500</v>
      </c>
    </row>
    <row r="40" spans="2:20" s="66" customFormat="1" ht="21">
      <c r="B40" s="66" t="s">
        <v>182</v>
      </c>
      <c r="P40" s="9"/>
      <c r="Q40" s="9"/>
      <c r="R40" s="9"/>
      <c r="S40" s="53"/>
      <c r="T40" s="54"/>
    </row>
    <row r="41" spans="2:20" s="66" customFormat="1" ht="21">
      <c r="B41" s="66" t="s">
        <v>183</v>
      </c>
      <c r="P41" s="9"/>
      <c r="Q41" s="9"/>
      <c r="R41" s="9"/>
      <c r="S41" s="53"/>
      <c r="T41" s="54"/>
    </row>
    <row r="42" spans="2:20" s="66" customFormat="1" ht="21">
      <c r="P42" s="9"/>
      <c r="Q42" s="9"/>
      <c r="R42" s="9"/>
      <c r="S42" s="53" t="s">
        <v>100</v>
      </c>
      <c r="T42" s="54">
        <v>4500</v>
      </c>
    </row>
    <row r="43" spans="2:20" s="66" customFormat="1" ht="13.5" customHeight="1">
      <c r="P43" s="9"/>
      <c r="Q43" s="9"/>
      <c r="R43" s="9"/>
      <c r="S43" s="53" t="s">
        <v>101</v>
      </c>
      <c r="T43" s="54">
        <v>2700</v>
      </c>
    </row>
    <row r="44" spans="2:20" s="66" customFormat="1" ht="21">
      <c r="B44" s="66" t="s">
        <v>129</v>
      </c>
      <c r="P44" s="9"/>
      <c r="Q44" s="9"/>
      <c r="R44" s="9"/>
      <c r="S44" s="53" t="s">
        <v>101</v>
      </c>
      <c r="T44" s="54">
        <v>2700</v>
      </c>
    </row>
    <row r="45" spans="2:20" s="66" customFormat="1" ht="21">
      <c r="P45" s="9"/>
      <c r="Q45" s="9"/>
      <c r="R45" s="9"/>
      <c r="S45" s="53" t="s">
        <v>100</v>
      </c>
      <c r="T45" s="54">
        <v>2700</v>
      </c>
    </row>
    <row r="46" spans="2:20" s="66" customFormat="1" ht="21">
      <c r="B46" s="72" t="s">
        <v>157</v>
      </c>
      <c r="C46" s="70"/>
      <c r="D46" s="70"/>
      <c r="E46" s="70"/>
      <c r="P46" s="9"/>
      <c r="Q46" s="9"/>
      <c r="R46" s="9"/>
      <c r="S46" s="53" t="s">
        <v>100</v>
      </c>
      <c r="T46" s="54">
        <v>2700</v>
      </c>
    </row>
    <row r="47" spans="2:20" s="66" customFormat="1" ht="21">
      <c r="B47" s="72" t="s">
        <v>165</v>
      </c>
      <c r="C47" s="70"/>
      <c r="D47" s="70"/>
      <c r="E47" s="70"/>
      <c r="P47" s="9"/>
      <c r="Q47" s="9"/>
      <c r="R47" s="9"/>
      <c r="S47" s="53"/>
      <c r="T47" s="54"/>
    </row>
    <row r="48" spans="2:20" s="66" customFormat="1" ht="21">
      <c r="B48" s="72" t="s">
        <v>158</v>
      </c>
      <c r="C48" s="70"/>
      <c r="D48" s="70"/>
      <c r="E48" s="70"/>
      <c r="P48" s="9"/>
      <c r="Q48" s="9"/>
      <c r="R48" s="9"/>
      <c r="S48" s="53"/>
      <c r="T48" s="54"/>
    </row>
    <row r="49" spans="2:20" s="66" customFormat="1" ht="21">
      <c r="B49" s="72" t="s">
        <v>159</v>
      </c>
      <c r="C49" s="70"/>
      <c r="D49" s="70"/>
      <c r="E49" s="70"/>
      <c r="P49" s="9"/>
      <c r="Q49" s="9"/>
      <c r="R49" s="9"/>
      <c r="S49" s="53"/>
      <c r="T49" s="54"/>
    </row>
    <row r="50" spans="2:20" s="66" customFormat="1" ht="21">
      <c r="B50" s="72" t="s">
        <v>160</v>
      </c>
      <c r="C50" s="70"/>
      <c r="D50" s="70"/>
      <c r="E50" s="70"/>
      <c r="P50" s="9"/>
      <c r="Q50" s="9"/>
      <c r="R50" s="9"/>
      <c r="S50" s="53"/>
      <c r="T50" s="54"/>
    </row>
    <row r="51" spans="2:20" s="66" customFormat="1" ht="21">
      <c r="B51" s="72"/>
      <c r="C51" s="70"/>
      <c r="D51" s="70"/>
      <c r="E51" s="70"/>
      <c r="P51" s="9"/>
      <c r="Q51" s="9"/>
      <c r="R51" s="9"/>
      <c r="S51" s="53"/>
      <c r="T51" s="54"/>
    </row>
    <row r="52" spans="2:20" s="66" customFormat="1" ht="21">
      <c r="B52" s="72" t="s">
        <v>161</v>
      </c>
      <c r="C52" s="70"/>
      <c r="D52" s="70"/>
      <c r="E52" s="70"/>
      <c r="P52" s="9"/>
      <c r="Q52" s="9"/>
      <c r="R52" s="9"/>
      <c r="S52" s="53"/>
      <c r="T52" s="54"/>
    </row>
    <row r="53" spans="2:20" s="66" customFormat="1" ht="21">
      <c r="B53" s="72" t="s">
        <v>162</v>
      </c>
      <c r="C53" s="70"/>
      <c r="D53" s="70"/>
      <c r="E53" s="70"/>
      <c r="P53" s="9"/>
      <c r="Q53" s="9"/>
      <c r="R53" s="9"/>
      <c r="S53" s="53"/>
      <c r="T53" s="54"/>
    </row>
    <row r="54" spans="2:20" s="66" customFormat="1" ht="21">
      <c r="B54" s="72"/>
      <c r="C54" s="70"/>
      <c r="D54" s="70"/>
      <c r="E54" s="70"/>
      <c r="P54" s="9"/>
      <c r="Q54" s="9"/>
      <c r="R54" s="9"/>
      <c r="S54" s="53"/>
      <c r="T54" s="54"/>
    </row>
    <row r="55" spans="2:20" s="66" customFormat="1" ht="21">
      <c r="B55" s="72" t="s">
        <v>163</v>
      </c>
      <c r="C55" s="70"/>
      <c r="D55" s="70"/>
      <c r="E55" s="70"/>
      <c r="P55" s="9"/>
      <c r="Q55" s="9"/>
      <c r="R55" s="9"/>
      <c r="S55" s="53"/>
      <c r="T55" s="54"/>
    </row>
    <row r="56" spans="2:20" s="66" customFormat="1" ht="21">
      <c r="B56" s="72" t="s">
        <v>167</v>
      </c>
      <c r="C56" s="70"/>
      <c r="D56" s="70"/>
      <c r="E56" s="70"/>
      <c r="P56" s="9"/>
      <c r="Q56" s="9"/>
      <c r="R56" s="9"/>
      <c r="S56" s="53"/>
      <c r="T56" s="54"/>
    </row>
    <row r="57" spans="2:20" s="66" customFormat="1" ht="21">
      <c r="B57" s="70"/>
      <c r="C57" s="70"/>
      <c r="D57" s="70"/>
      <c r="E57" s="70"/>
      <c r="P57" s="9"/>
      <c r="Q57" s="9"/>
      <c r="R57" s="9"/>
      <c r="S57" s="53" t="s">
        <v>101</v>
      </c>
      <c r="T57" s="54">
        <v>4500</v>
      </c>
    </row>
    <row r="58" spans="2:20">
      <c r="S58" s="53" t="s">
        <v>92</v>
      </c>
      <c r="T58" s="54">
        <v>6300</v>
      </c>
    </row>
    <row r="59" spans="2:20" ht="21">
      <c r="B59" s="68" t="s">
        <v>8</v>
      </c>
      <c r="C59" s="66"/>
      <c r="D59" s="66"/>
      <c r="S59" s="53" t="s">
        <v>91</v>
      </c>
      <c r="T59" s="54">
        <v>9000</v>
      </c>
    </row>
    <row r="60" spans="2:20" ht="21">
      <c r="B60" s="68" t="s">
        <v>169</v>
      </c>
      <c r="C60" s="69"/>
      <c r="D60" s="69"/>
      <c r="S60" s="53" t="s">
        <v>92</v>
      </c>
      <c r="T60" s="54">
        <v>4500</v>
      </c>
    </row>
    <row r="61" spans="2:20" ht="21">
      <c r="B61" s="68" t="s">
        <v>10</v>
      </c>
      <c r="C61" s="69"/>
      <c r="D61" s="69"/>
      <c r="S61" s="53" t="s">
        <v>91</v>
      </c>
      <c r="T61" s="54">
        <v>8100</v>
      </c>
    </row>
    <row r="62" spans="2:20" ht="21">
      <c r="B62" s="68" t="s">
        <v>11</v>
      </c>
      <c r="C62" s="69"/>
      <c r="D62" s="69"/>
      <c r="S62" s="53" t="s">
        <v>92</v>
      </c>
      <c r="T62" s="54">
        <v>4050</v>
      </c>
    </row>
    <row r="63" spans="2:20">
      <c r="S63" s="53" t="s">
        <v>91</v>
      </c>
      <c r="T63" s="54">
        <v>5000</v>
      </c>
    </row>
    <row r="64" spans="2:20">
      <c r="S64" s="53" t="s">
        <v>92</v>
      </c>
      <c r="T64" s="54">
        <v>2500</v>
      </c>
    </row>
    <row r="65" spans="19:20">
      <c r="S65" s="53" t="s">
        <v>101</v>
      </c>
      <c r="T65" s="54">
        <v>18900</v>
      </c>
    </row>
    <row r="66" spans="19:20">
      <c r="S66" s="53" t="s">
        <v>100</v>
      </c>
      <c r="T66" s="54">
        <v>18900</v>
      </c>
    </row>
    <row r="67" spans="19:20">
      <c r="S67" s="53" t="s">
        <v>101</v>
      </c>
      <c r="T67" s="54">
        <v>14400</v>
      </c>
    </row>
    <row r="68" spans="19:20">
      <c r="S68" s="53" t="s">
        <v>100</v>
      </c>
      <c r="T68" s="54">
        <v>14400</v>
      </c>
    </row>
    <row r="69" spans="19:20">
      <c r="S69" s="53" t="s">
        <v>101</v>
      </c>
      <c r="T69" s="54">
        <v>7200</v>
      </c>
    </row>
    <row r="70" spans="19:20">
      <c r="S70" s="53" t="s">
        <v>100</v>
      </c>
      <c r="T70" s="54">
        <v>7200</v>
      </c>
    </row>
    <row r="71" spans="19:20">
      <c r="S71" s="53" t="s">
        <v>101</v>
      </c>
      <c r="T71" s="54">
        <v>3600</v>
      </c>
    </row>
    <row r="72" spans="19:20">
      <c r="S72" s="53" t="s">
        <v>100</v>
      </c>
      <c r="T72" s="54">
        <v>3600</v>
      </c>
    </row>
    <row r="73" spans="19:20">
      <c r="S73" s="53" t="s">
        <v>93</v>
      </c>
      <c r="T73" s="54">
        <v>6750</v>
      </c>
    </row>
    <row r="74" spans="19:20">
      <c r="S74" s="53" t="s">
        <v>101</v>
      </c>
      <c r="T74" s="54">
        <v>11700</v>
      </c>
    </row>
    <row r="75" spans="19:20">
      <c r="S75" s="53" t="s">
        <v>101</v>
      </c>
      <c r="T75" s="54">
        <v>11700</v>
      </c>
    </row>
    <row r="76" spans="19:20">
      <c r="S76" s="53" t="s">
        <v>100</v>
      </c>
      <c r="T76" s="54">
        <v>11700</v>
      </c>
    </row>
    <row r="77" spans="19:20">
      <c r="S77" s="53" t="s">
        <v>100</v>
      </c>
      <c r="T77" s="54">
        <v>11700</v>
      </c>
    </row>
    <row r="78" spans="19:20">
      <c r="S78" s="53" t="s">
        <v>101</v>
      </c>
      <c r="T78" s="54">
        <v>7200</v>
      </c>
    </row>
    <row r="79" spans="19:20">
      <c r="S79" s="53" t="s">
        <v>101</v>
      </c>
      <c r="T79" s="54">
        <v>7200</v>
      </c>
    </row>
    <row r="80" spans="19:20">
      <c r="S80" s="53" t="s">
        <v>100</v>
      </c>
      <c r="T80" s="54">
        <v>7200</v>
      </c>
    </row>
    <row r="81" spans="19:20">
      <c r="S81" s="53" t="s">
        <v>100</v>
      </c>
      <c r="T81" s="54">
        <v>7200</v>
      </c>
    </row>
    <row r="82" spans="19:20">
      <c r="S82" s="53" t="s">
        <v>101</v>
      </c>
      <c r="T82" s="54">
        <v>3420</v>
      </c>
    </row>
    <row r="83" spans="19:20">
      <c r="S83" s="53" t="s">
        <v>101</v>
      </c>
      <c r="T83" s="54">
        <v>3420</v>
      </c>
    </row>
    <row r="84" spans="19:20">
      <c r="S84" s="53" t="s">
        <v>100</v>
      </c>
      <c r="T84" s="54">
        <v>3420</v>
      </c>
    </row>
    <row r="85" spans="19:20">
      <c r="S85" s="53" t="s">
        <v>100</v>
      </c>
      <c r="T85" s="54">
        <v>3420</v>
      </c>
    </row>
    <row r="86" spans="19:20">
      <c r="S86" s="53" t="s">
        <v>101</v>
      </c>
      <c r="T86" s="54">
        <v>7200</v>
      </c>
    </row>
    <row r="87" spans="19:20">
      <c r="S87" s="53" t="s">
        <v>101</v>
      </c>
      <c r="T87" s="54">
        <v>7200</v>
      </c>
    </row>
    <row r="88" spans="19:20">
      <c r="S88" s="53" t="s">
        <v>100</v>
      </c>
      <c r="T88" s="54">
        <v>7200</v>
      </c>
    </row>
    <row r="89" spans="19:20">
      <c r="S89" s="53" t="s">
        <v>100</v>
      </c>
      <c r="T89" s="54">
        <v>7200</v>
      </c>
    </row>
    <row r="90" spans="19:20">
      <c r="S90" s="53" t="s">
        <v>91</v>
      </c>
      <c r="T90" s="54">
        <v>20700</v>
      </c>
    </row>
    <row r="91" spans="19:20">
      <c r="S91" s="53" t="s">
        <v>92</v>
      </c>
      <c r="T91" s="54">
        <v>9900</v>
      </c>
    </row>
    <row r="92" spans="19:20">
      <c r="S92" s="53" t="s">
        <v>91</v>
      </c>
      <c r="T92" s="54">
        <v>13500</v>
      </c>
    </row>
    <row r="93" spans="19:20">
      <c r="S93" s="53" t="s">
        <v>92</v>
      </c>
      <c r="T93" s="54">
        <v>6750</v>
      </c>
    </row>
    <row r="94" spans="19:20">
      <c r="S94" s="53" t="s">
        <v>91</v>
      </c>
      <c r="T94" s="54">
        <v>12870</v>
      </c>
    </row>
    <row r="95" spans="19:20">
      <c r="S95" s="53" t="s">
        <v>92</v>
      </c>
      <c r="T95" s="54">
        <v>6570</v>
      </c>
    </row>
    <row r="96" spans="19:20">
      <c r="S96" s="53" t="s">
        <v>91</v>
      </c>
      <c r="T96" s="54">
        <v>7500</v>
      </c>
    </row>
    <row r="97" spans="19:20">
      <c r="S97" s="53" t="s">
        <v>92</v>
      </c>
      <c r="T97" s="54">
        <v>3800</v>
      </c>
    </row>
  </sheetData>
  <sheetProtection algorithmName="SHA-512" hashValue="ipG/z9EdLM9jUZ/Igr7pjK+Gu/JsvFJXPuy4pqO0DrHz21dJ56/JWJ5VrlRdSHqrWiElaw+/rEim5CRhrj4vxQ==" saltValue="6x03rjV1mM80A8noKrjB6w==" spinCount="100000" sheet="1" objects="1" scenarios="1"/>
  <mergeCells count="14">
    <mergeCell ref="L8:M9"/>
    <mergeCell ref="C7:G8"/>
    <mergeCell ref="I7:J8"/>
    <mergeCell ref="I1:J1"/>
    <mergeCell ref="H2:I2"/>
    <mergeCell ref="C5:G6"/>
    <mergeCell ref="I5:J6"/>
    <mergeCell ref="L10:L15"/>
    <mergeCell ref="M10:M15"/>
    <mergeCell ref="G10:H12"/>
    <mergeCell ref="I10:J12"/>
    <mergeCell ref="C14:E15"/>
    <mergeCell ref="G14:H15"/>
    <mergeCell ref="J14:J15"/>
  </mergeCells>
  <phoneticPr fontId="3"/>
  <conditionalFormatting sqref="D19:E30">
    <cfRule type="duplicateValues" dxfId="20" priority="10"/>
  </conditionalFormatting>
  <dataValidations count="3">
    <dataValidation type="list" allowBlank="1" showInputMessage="1" showErrorMessage="1" sqref="G19:G30" xr:uid="{FA48FF33-47FA-441B-96D4-FD6D817C3225}">
      <formula1>$P$2:$P$5</formula1>
    </dataValidation>
    <dataValidation type="list" allowBlank="1" showInputMessage="1" showErrorMessage="1" sqref="H19:H30" xr:uid="{40922F2A-BA3F-4141-A75D-3CC1C02AFDEB}">
      <formula1>$P$7:$P$10</formula1>
    </dataValidation>
    <dataValidation type="list" allowBlank="1" showInputMessage="1" showErrorMessage="1" sqref="J19:J30" xr:uid="{3ADF7DF7-5EB8-4AA2-8631-6BF79162E7C8}">
      <formula1>$R$2:$R$12</formula1>
    </dataValidation>
  </dataValidations>
  <pageMargins left="0.25" right="0.25" top="0.75" bottom="0.75" header="0.3" footer="0.3"/>
  <pageSetup paperSize="9"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8A981-511C-474C-8E7C-943CD63F60D7}">
  <sheetPr codeName="Sheet2">
    <tabColor rgb="FFFF0000"/>
    <pageSetUpPr fitToPage="1"/>
  </sheetPr>
  <dimension ref="A1:U39"/>
  <sheetViews>
    <sheetView view="pageBreakPreview" zoomScale="70" zoomScaleNormal="85" zoomScaleSheetLayoutView="70" workbookViewId="0">
      <pane ySplit="18" topLeftCell="A25" activePane="bottomLeft" state="frozen"/>
      <selection activeCell="D17" sqref="D17"/>
      <selection pane="bottomLeft" activeCell="B4" sqref="B4"/>
    </sheetView>
  </sheetViews>
  <sheetFormatPr defaultRowHeight="13.5"/>
  <cols>
    <col min="1" max="1" width="4.25" style="74" customWidth="1"/>
    <col min="2" max="2" width="27" style="74" customWidth="1"/>
    <col min="3" max="3" width="28.875" style="74" customWidth="1"/>
    <col min="4" max="4" width="30" style="74" customWidth="1"/>
    <col min="5" max="5" width="26" style="74" customWidth="1"/>
    <col min="6" max="6" width="12.5" style="74" customWidth="1"/>
    <col min="7" max="7" width="19.625" style="74" customWidth="1"/>
    <col min="8" max="8" width="20.25" style="74" customWidth="1"/>
    <col min="9" max="9" width="45.25" style="74" customWidth="1"/>
    <col min="10" max="10" width="17.5" style="74" customWidth="1"/>
    <col min="11" max="11" width="20.5" style="74" customWidth="1"/>
    <col min="12" max="12" width="25.25" style="74" customWidth="1"/>
    <col min="13" max="14" width="9" style="74"/>
    <col min="15" max="15" width="9" style="74" hidden="1" customWidth="1"/>
    <col min="16" max="16" width="29.625" style="76" hidden="1" customWidth="1"/>
    <col min="17" max="17" width="9" style="76" hidden="1" customWidth="1"/>
    <col min="18" max="18" width="13.875" style="76" hidden="1" customWidth="1"/>
    <col min="19" max="19" width="9" style="76" hidden="1" customWidth="1"/>
    <col min="20" max="21" width="9" style="76"/>
    <col min="22" max="16384" width="9" style="74"/>
  </cols>
  <sheetData>
    <row r="1" spans="1:18" ht="24.75" customHeight="1" thickBot="1">
      <c r="H1" s="107" t="s">
        <v>43</v>
      </c>
      <c r="I1" s="166"/>
      <c r="J1" s="166"/>
      <c r="K1" s="106"/>
    </row>
    <row r="2" spans="1:18" ht="29.25" thickBot="1">
      <c r="D2" s="105" t="s">
        <v>122</v>
      </c>
      <c r="H2" s="164" t="s">
        <v>42</v>
      </c>
      <c r="I2" s="165"/>
      <c r="J2" s="125"/>
      <c r="K2" s="104"/>
      <c r="P2" s="76" t="s">
        <v>31</v>
      </c>
      <c r="R2" s="76" t="s">
        <v>33</v>
      </c>
    </row>
    <row r="3" spans="1:18">
      <c r="P3" s="103" t="s">
        <v>12</v>
      </c>
      <c r="R3" s="76" t="s">
        <v>56</v>
      </c>
    </row>
    <row r="4" spans="1:18">
      <c r="P4" s="76" t="s">
        <v>54</v>
      </c>
      <c r="R4" s="76" t="s">
        <v>57</v>
      </c>
    </row>
    <row r="5" spans="1:18" ht="18" customHeight="1">
      <c r="A5" s="100"/>
      <c r="B5" s="101" t="s">
        <v>9</v>
      </c>
      <c r="C5" s="169"/>
      <c r="D5" s="169"/>
      <c r="E5" s="169"/>
      <c r="F5" s="169"/>
      <c r="G5" s="169"/>
      <c r="H5" s="89" t="s">
        <v>0</v>
      </c>
      <c r="I5" s="167"/>
      <c r="J5" s="167"/>
      <c r="K5" s="99"/>
      <c r="R5" s="77" t="s">
        <v>58</v>
      </c>
    </row>
    <row r="6" spans="1:18" ht="18" customHeight="1" thickBot="1">
      <c r="A6" s="102"/>
      <c r="B6" s="98" t="s">
        <v>168</v>
      </c>
      <c r="C6" s="170"/>
      <c r="D6" s="170"/>
      <c r="E6" s="170"/>
      <c r="F6" s="170"/>
      <c r="G6" s="170"/>
      <c r="H6" s="91" t="s">
        <v>1</v>
      </c>
      <c r="I6" s="168"/>
      <c r="J6" s="168"/>
      <c r="K6" s="99"/>
      <c r="R6" s="78" t="s">
        <v>59</v>
      </c>
    </row>
    <row r="7" spans="1:18" ht="18" customHeight="1">
      <c r="B7" s="97" t="s">
        <v>37</v>
      </c>
      <c r="C7" s="171"/>
      <c r="D7" s="171"/>
      <c r="E7" s="171"/>
      <c r="F7" s="171"/>
      <c r="G7" s="171"/>
      <c r="H7" s="89" t="s">
        <v>39</v>
      </c>
      <c r="I7" s="167"/>
      <c r="J7" s="167"/>
      <c r="K7" s="96"/>
      <c r="L7" s="96"/>
      <c r="R7" s="78" t="s">
        <v>61</v>
      </c>
    </row>
    <row r="8" spans="1:18" ht="18" customHeight="1" thickBot="1">
      <c r="A8" s="97"/>
      <c r="B8" s="98" t="s">
        <v>2</v>
      </c>
      <c r="C8" s="172"/>
      <c r="D8" s="172"/>
      <c r="E8" s="172"/>
      <c r="F8" s="172"/>
      <c r="G8" s="172"/>
      <c r="H8" s="91" t="s">
        <v>40</v>
      </c>
      <c r="I8" s="168"/>
      <c r="J8" s="168"/>
      <c r="K8" s="96"/>
      <c r="L8" s="96"/>
      <c r="P8" s="76" t="s">
        <v>117</v>
      </c>
      <c r="R8" s="78" t="s">
        <v>62</v>
      </c>
    </row>
    <row r="9" spans="1:18" ht="13.5" customHeight="1" thickBot="1">
      <c r="A9" s="92"/>
      <c r="B9" s="92"/>
      <c r="C9" s="92"/>
      <c r="D9" s="92"/>
      <c r="E9" s="92"/>
      <c r="F9" s="92"/>
      <c r="G9" s="92"/>
      <c r="H9" s="92"/>
      <c r="I9" s="92"/>
      <c r="J9" s="92"/>
      <c r="K9" s="93"/>
      <c r="L9" s="93"/>
      <c r="P9" s="76" t="s">
        <v>118</v>
      </c>
      <c r="R9" s="78" t="s">
        <v>63</v>
      </c>
    </row>
    <row r="10" spans="1:18" ht="13.5" customHeight="1">
      <c r="B10" s="94" t="s">
        <v>72</v>
      </c>
      <c r="C10" s="95"/>
      <c r="D10" s="95"/>
      <c r="E10" s="95"/>
      <c r="F10" s="95"/>
      <c r="G10" s="175" t="s">
        <v>123</v>
      </c>
      <c r="H10" s="176"/>
      <c r="I10" s="181">
        <f>SUM(K19:K27)</f>
        <v>0</v>
      </c>
      <c r="J10" s="182"/>
      <c r="K10" s="93"/>
      <c r="L10" s="93"/>
      <c r="P10" s="76" t="s">
        <v>141</v>
      </c>
      <c r="R10" s="78" t="s">
        <v>65</v>
      </c>
    </row>
    <row r="11" spans="1:18" ht="13.5" customHeight="1">
      <c r="B11" s="94" t="s">
        <v>74</v>
      </c>
      <c r="C11" s="95"/>
      <c r="D11" s="95"/>
      <c r="E11" s="95"/>
      <c r="F11" s="95"/>
      <c r="G11" s="177"/>
      <c r="H11" s="178"/>
      <c r="I11" s="183"/>
      <c r="J11" s="184"/>
      <c r="K11" s="93"/>
      <c r="L11" s="93"/>
    </row>
    <row r="12" spans="1:18" ht="13.5" customHeight="1" thickBot="1">
      <c r="B12" s="94" t="s">
        <v>3</v>
      </c>
      <c r="C12" s="95"/>
      <c r="D12" s="95"/>
      <c r="E12" s="95"/>
      <c r="F12" s="95"/>
      <c r="G12" s="179"/>
      <c r="H12" s="180"/>
      <c r="I12" s="185"/>
      <c r="J12" s="186"/>
      <c r="K12" s="93"/>
      <c r="L12" s="93"/>
    </row>
    <row r="13" spans="1:18" ht="13.5" customHeight="1">
      <c r="A13" s="95"/>
      <c r="B13" s="94" t="s">
        <v>4</v>
      </c>
      <c r="C13" s="95"/>
      <c r="D13" s="95"/>
      <c r="E13" s="95"/>
      <c r="F13" s="95"/>
      <c r="G13" s="95"/>
      <c r="H13" s="95"/>
      <c r="I13" s="95"/>
      <c r="J13" s="95"/>
      <c r="K13" s="93"/>
      <c r="L13" s="93"/>
    </row>
    <row r="14" spans="1:18" ht="18" customHeight="1">
      <c r="B14" s="89" t="s">
        <v>22</v>
      </c>
      <c r="C14" s="167"/>
      <c r="D14" s="167"/>
      <c r="E14" s="167"/>
      <c r="F14" s="89" t="s">
        <v>24</v>
      </c>
      <c r="G14" s="173"/>
      <c r="H14" s="173"/>
      <c r="I14" s="89" t="s">
        <v>26</v>
      </c>
      <c r="J14" s="167"/>
      <c r="K14" s="88"/>
      <c r="L14" s="88"/>
      <c r="P14" s="76">
        <v>20</v>
      </c>
    </row>
    <row r="15" spans="1:18" ht="18" customHeight="1" thickBot="1">
      <c r="B15" s="91" t="s">
        <v>23</v>
      </c>
      <c r="C15" s="168"/>
      <c r="D15" s="168"/>
      <c r="E15" s="168"/>
      <c r="F15" s="91"/>
      <c r="G15" s="174"/>
      <c r="H15" s="174"/>
      <c r="I15" s="90" t="s">
        <v>41</v>
      </c>
      <c r="J15" s="168"/>
      <c r="K15" s="88"/>
      <c r="L15" s="88"/>
      <c r="P15" s="76">
        <v>40</v>
      </c>
    </row>
    <row r="16" spans="1:18" ht="14.25" thickBot="1"/>
    <row r="17" spans="2:21">
      <c r="B17" s="79" t="s">
        <v>16</v>
      </c>
      <c r="C17" s="80" t="s">
        <v>17</v>
      </c>
      <c r="D17" s="81" t="s">
        <v>142</v>
      </c>
      <c r="E17" s="80" t="s">
        <v>14</v>
      </c>
      <c r="F17" s="80" t="s">
        <v>15</v>
      </c>
      <c r="G17" s="82" t="s">
        <v>18</v>
      </c>
      <c r="H17" s="80" t="s">
        <v>19</v>
      </c>
      <c r="I17" s="80" t="s">
        <v>38</v>
      </c>
      <c r="J17" s="80" t="s">
        <v>20</v>
      </c>
      <c r="K17" s="80" t="s">
        <v>21</v>
      </c>
      <c r="L17" s="83" t="s">
        <v>34</v>
      </c>
    </row>
    <row r="18" spans="2:21" ht="25.5" customHeight="1" thickBot="1">
      <c r="B18" s="84" t="s">
        <v>143</v>
      </c>
      <c r="C18" s="85" t="s">
        <v>144</v>
      </c>
      <c r="D18" s="86" t="s">
        <v>145</v>
      </c>
      <c r="E18" s="85" t="s">
        <v>146</v>
      </c>
      <c r="F18" s="85" t="s">
        <v>88</v>
      </c>
      <c r="G18" s="85" t="s">
        <v>76</v>
      </c>
      <c r="H18" s="85" t="s">
        <v>147</v>
      </c>
      <c r="I18" s="85" t="s">
        <v>148</v>
      </c>
      <c r="J18" s="85" t="s">
        <v>90</v>
      </c>
      <c r="K18" s="85" t="s">
        <v>77</v>
      </c>
      <c r="L18" s="87" t="s">
        <v>70</v>
      </c>
    </row>
    <row r="19" spans="2:21" ht="51" customHeight="1" thickTop="1">
      <c r="B19" s="108"/>
      <c r="C19" s="109"/>
      <c r="D19" s="110"/>
      <c r="E19" s="111"/>
      <c r="F19" s="112"/>
      <c r="G19" s="109"/>
      <c r="H19" s="109"/>
      <c r="I19" s="113"/>
      <c r="J19" s="112"/>
      <c r="K19" s="126">
        <f>IF(ISERROR(VLOOKUP(F19&amp;J19&amp;G19,タリフ!G:L,6,0)),"該当なし",VLOOKUP(F19&amp;J19&amp;G19,タリフ!G:L,6,0))</f>
        <v>0</v>
      </c>
      <c r="L19" s="127"/>
      <c r="P19" s="77"/>
      <c r="Q19" s="77"/>
      <c r="R19" s="77"/>
      <c r="S19" s="77"/>
      <c r="T19" s="77"/>
      <c r="U19" s="77"/>
    </row>
    <row r="20" spans="2:21" ht="51" customHeight="1">
      <c r="B20" s="108"/>
      <c r="C20" s="109"/>
      <c r="D20" s="110"/>
      <c r="E20" s="73"/>
      <c r="F20" s="112"/>
      <c r="G20" s="109"/>
      <c r="H20" s="109"/>
      <c r="I20" s="113"/>
      <c r="J20" s="112"/>
      <c r="K20" s="126">
        <f>IF(ISERROR(VLOOKUP(F20&amp;J20&amp;G20,タリフ!G:L,6,0)),"該当なし",VLOOKUP(F20&amp;J20&amp;G20,タリフ!G:L,6,0))</f>
        <v>0</v>
      </c>
      <c r="L20" s="128"/>
      <c r="P20" s="78"/>
      <c r="Q20" s="78"/>
      <c r="R20" s="78"/>
      <c r="S20" s="78"/>
      <c r="T20" s="78"/>
      <c r="U20" s="78"/>
    </row>
    <row r="21" spans="2:21" ht="51" customHeight="1">
      <c r="B21" s="108"/>
      <c r="C21" s="109"/>
      <c r="D21" s="110"/>
      <c r="E21" s="73"/>
      <c r="F21" s="112"/>
      <c r="G21" s="109"/>
      <c r="H21" s="109"/>
      <c r="I21" s="113"/>
      <c r="J21" s="112"/>
      <c r="K21" s="126">
        <f>IF(ISERROR(VLOOKUP(F21&amp;J21&amp;G21,タリフ!G:L,6,0)),"該当なし",VLOOKUP(F21&amp;J21&amp;G21,タリフ!G:L,6,0))</f>
        <v>0</v>
      </c>
      <c r="L21" s="128"/>
      <c r="P21" s="78"/>
      <c r="Q21" s="78"/>
      <c r="R21" s="78"/>
      <c r="S21" s="78"/>
      <c r="T21" s="78"/>
      <c r="U21" s="78"/>
    </row>
    <row r="22" spans="2:21" ht="51" customHeight="1">
      <c r="B22" s="108"/>
      <c r="C22" s="109"/>
      <c r="D22" s="110"/>
      <c r="E22" s="73"/>
      <c r="F22" s="112"/>
      <c r="G22" s="109"/>
      <c r="H22" s="109"/>
      <c r="I22" s="113"/>
      <c r="J22" s="112"/>
      <c r="K22" s="126">
        <f>IF(ISERROR(VLOOKUP(F22&amp;J22&amp;G22,タリフ!G:L,6,0)),"該当なし",VLOOKUP(F22&amp;J22&amp;G22,タリフ!G:L,6,0))</f>
        <v>0</v>
      </c>
      <c r="L22" s="128"/>
      <c r="P22" s="78"/>
      <c r="Q22" s="78"/>
      <c r="R22" s="78"/>
      <c r="S22" s="78"/>
      <c r="T22" s="78"/>
      <c r="U22" s="78"/>
    </row>
    <row r="23" spans="2:21" ht="51" customHeight="1">
      <c r="B23" s="108"/>
      <c r="C23" s="109"/>
      <c r="D23" s="114"/>
      <c r="E23" s="73"/>
      <c r="F23" s="112"/>
      <c r="G23" s="109"/>
      <c r="H23" s="109"/>
      <c r="I23" s="113"/>
      <c r="J23" s="112"/>
      <c r="K23" s="126">
        <f>IF(ISERROR(VLOOKUP(F23&amp;J23&amp;G23,タリフ!G:L,6,0)),"該当なし",VLOOKUP(F23&amp;J23&amp;G23,タリフ!G:L,6,0))</f>
        <v>0</v>
      </c>
      <c r="L23" s="128"/>
      <c r="U23" s="78"/>
    </row>
    <row r="24" spans="2:21" ht="51" customHeight="1">
      <c r="B24" s="108"/>
      <c r="C24" s="109"/>
      <c r="D24" s="114"/>
      <c r="E24" s="73"/>
      <c r="F24" s="112"/>
      <c r="G24" s="109"/>
      <c r="H24" s="109"/>
      <c r="I24" s="113"/>
      <c r="J24" s="112"/>
      <c r="K24" s="126">
        <f>IF(ISERROR(VLOOKUP(F24&amp;J24&amp;G24,タリフ!G:L,6,0)),"該当なし",VLOOKUP(F24&amp;J24&amp;G24,タリフ!G:L,6,0))</f>
        <v>0</v>
      </c>
      <c r="L24" s="128"/>
      <c r="U24" s="78"/>
    </row>
    <row r="25" spans="2:21" ht="51" customHeight="1">
      <c r="B25" s="115"/>
      <c r="C25" s="116"/>
      <c r="D25" s="114"/>
      <c r="E25" s="73"/>
      <c r="F25" s="112"/>
      <c r="G25" s="116"/>
      <c r="H25" s="109"/>
      <c r="I25" s="117"/>
      <c r="J25" s="118"/>
      <c r="K25" s="126">
        <f>IF(ISERROR(VLOOKUP(F25&amp;J25&amp;G25,タリフ!G:L,6,0)),"該当なし",VLOOKUP(F25&amp;J25&amp;G25,タリフ!G:L,6,0))</f>
        <v>0</v>
      </c>
      <c r="L25" s="128"/>
      <c r="U25" s="78"/>
    </row>
    <row r="26" spans="2:21" ht="51" customHeight="1">
      <c r="B26" s="115"/>
      <c r="C26" s="116"/>
      <c r="D26" s="114"/>
      <c r="E26" s="73"/>
      <c r="F26" s="112"/>
      <c r="G26" s="116"/>
      <c r="H26" s="109"/>
      <c r="I26" s="117"/>
      <c r="J26" s="118"/>
      <c r="K26" s="126">
        <f>IF(ISERROR(VLOOKUP(F26&amp;J26&amp;G26,タリフ!G:L,6,0)),"該当なし",VLOOKUP(F26&amp;J26&amp;G26,タリフ!G:L,6,0))</f>
        <v>0</v>
      </c>
      <c r="L26" s="128"/>
      <c r="U26" s="78"/>
    </row>
    <row r="27" spans="2:21" ht="51" customHeight="1" thickBot="1">
      <c r="B27" s="119"/>
      <c r="C27" s="120"/>
      <c r="D27" s="121"/>
      <c r="E27" s="122"/>
      <c r="F27" s="123"/>
      <c r="G27" s="120"/>
      <c r="H27" s="120"/>
      <c r="I27" s="124"/>
      <c r="J27" s="123"/>
      <c r="K27" s="129">
        <f>IF(ISERROR(VLOOKUP(F27&amp;J27&amp;G27,タリフ!G:L,6,0)),"該当なし",VLOOKUP(F27&amp;J27&amp;G27,タリフ!G:L,6,0))</f>
        <v>0</v>
      </c>
      <c r="L27" s="130"/>
      <c r="U27" s="78"/>
    </row>
    <row r="29" spans="2:21">
      <c r="B29" s="75" t="s">
        <v>157</v>
      </c>
    </row>
    <row r="30" spans="2:21">
      <c r="B30" s="75" t="s">
        <v>164</v>
      </c>
    </row>
    <row r="31" spans="2:21">
      <c r="B31" s="75" t="s">
        <v>158</v>
      </c>
    </row>
    <row r="32" spans="2:21">
      <c r="B32" s="75" t="s">
        <v>159</v>
      </c>
    </row>
    <row r="33" spans="2:2">
      <c r="B33" s="75" t="s">
        <v>160</v>
      </c>
    </row>
    <row r="34" spans="2:2">
      <c r="B34" s="75"/>
    </row>
    <row r="35" spans="2:2">
      <c r="B35" s="75" t="s">
        <v>161</v>
      </c>
    </row>
    <row r="36" spans="2:2">
      <c r="B36" s="75" t="s">
        <v>162</v>
      </c>
    </row>
    <row r="37" spans="2:2">
      <c r="B37" s="75"/>
    </row>
    <row r="38" spans="2:2">
      <c r="B38" s="75" t="s">
        <v>163</v>
      </c>
    </row>
    <row r="39" spans="2:2">
      <c r="B39" s="75" t="s">
        <v>166</v>
      </c>
    </row>
  </sheetData>
  <sheetProtection algorithmName="SHA-512" hashValue="oOM+Gs/ep95hLone3NlieVnzll3TELaRcPVtKN72HYVKwwQsCr4bs/+O+2ne2uuOUdTqflPS5srPdZr56yPpog==" saltValue="9uY0N82AYhNEfxHC4x9MnA==" spinCount="100000" sheet="1" objects="1" scenarios="1"/>
  <mergeCells count="11">
    <mergeCell ref="H2:I2"/>
    <mergeCell ref="I1:J1"/>
    <mergeCell ref="I7:J8"/>
    <mergeCell ref="C5:G6"/>
    <mergeCell ref="C14:E15"/>
    <mergeCell ref="I5:J6"/>
    <mergeCell ref="C7:G8"/>
    <mergeCell ref="G14:H15"/>
    <mergeCell ref="J14:J15"/>
    <mergeCell ref="G10:H12"/>
    <mergeCell ref="I10:J12"/>
  </mergeCells>
  <phoneticPr fontId="3"/>
  <conditionalFormatting sqref="C5">
    <cfRule type="containsBlanks" dxfId="19" priority="1">
      <formula>LEN(TRIM(C5))=0</formula>
    </cfRule>
  </conditionalFormatting>
  <conditionalFormatting sqref="C5">
    <cfRule type="containsBlanks" dxfId="18" priority="3">
      <formula>LEN(TRIM(C5))=0</formula>
    </cfRule>
  </conditionalFormatting>
  <conditionalFormatting sqref="C5">
    <cfRule type="containsBlanks" dxfId="17" priority="2">
      <formula>LEN(TRIM(C5))=0</formula>
    </cfRule>
  </conditionalFormatting>
  <conditionalFormatting sqref="D19:E27">
    <cfRule type="duplicateValues" dxfId="16" priority="12"/>
  </conditionalFormatting>
  <dataValidations count="5">
    <dataValidation type="custom" imeMode="disabled" allowBlank="1" showInputMessage="1" showErrorMessage="1" errorTitle="英文表記必須" error="英文表記必須です。" sqref="C5" xr:uid="{C0169841-6100-41B6-A642-E6361A7679AD}">
      <formula1>C5=ASC(C5)</formula1>
    </dataValidation>
    <dataValidation type="list" allowBlank="1" showInputMessage="1" showErrorMessage="1" sqref="F19:F27" xr:uid="{62554012-FCF2-414D-ABB4-BFEA601094FC}">
      <formula1>$P$14:$P$15</formula1>
    </dataValidation>
    <dataValidation type="list" allowBlank="1" showInputMessage="1" showErrorMessage="1" sqref="G19:G27" xr:uid="{B35CCA28-B895-49A5-A52F-849401D809A9}">
      <formula1>$P$2:$P$4</formula1>
    </dataValidation>
    <dataValidation type="list" allowBlank="1" showInputMessage="1" showErrorMessage="1" sqref="H19:H27" xr:uid="{C0BD1F30-7022-472A-BC92-7F7E73BD17F9}">
      <formula1>$P$8:$P$10</formula1>
    </dataValidation>
    <dataValidation type="list" allowBlank="1" showInputMessage="1" showErrorMessage="1" sqref="J19:J27" xr:uid="{35918EC9-9E82-487F-88E9-EDF92AB2884B}">
      <formula1>$R$2:$R$10</formula1>
    </dataValidation>
  </dataValidations>
  <pageMargins left="0.25" right="0.25" top="0.75" bottom="0.75" header="0.3" footer="0.3"/>
  <pageSetup paperSize="9"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BA521-1807-4891-8ED2-22767ACC3CF6}">
  <sheetPr codeName="Sheet4">
    <tabColor rgb="FFFF0000"/>
    <pageSetUpPr fitToPage="1"/>
  </sheetPr>
  <dimension ref="A1:U39"/>
  <sheetViews>
    <sheetView view="pageBreakPreview" zoomScale="70" zoomScaleNormal="85" zoomScaleSheetLayoutView="70" workbookViewId="0">
      <pane ySplit="18" topLeftCell="A25" activePane="bottomLeft" state="frozen"/>
      <selection activeCell="D17" sqref="D17"/>
      <selection pane="bottomLeft" activeCell="G2" sqref="G2"/>
    </sheetView>
  </sheetViews>
  <sheetFormatPr defaultRowHeight="13.5"/>
  <cols>
    <col min="1" max="1" width="4.25" style="74" customWidth="1"/>
    <col min="2" max="2" width="27" style="74" customWidth="1"/>
    <col min="3" max="3" width="28.875" style="74" customWidth="1"/>
    <col min="4" max="4" width="30" style="74" customWidth="1"/>
    <col min="5" max="5" width="26" style="74" customWidth="1"/>
    <col min="6" max="6" width="12.5" style="74" customWidth="1"/>
    <col min="7" max="7" width="19.625" style="74" customWidth="1"/>
    <col min="8" max="8" width="20.25" style="74" customWidth="1"/>
    <col min="9" max="9" width="45.25" style="74" customWidth="1"/>
    <col min="10" max="10" width="17.5" style="74" customWidth="1"/>
    <col min="11" max="11" width="20.5" style="74" customWidth="1"/>
    <col min="12" max="12" width="25.25" style="74" customWidth="1"/>
    <col min="13" max="14" width="9" style="74"/>
    <col min="15" max="15" width="9" style="74" hidden="1" customWidth="1"/>
    <col min="16" max="16" width="29.625" style="76" hidden="1" customWidth="1"/>
    <col min="17" max="17" width="9" style="76" hidden="1" customWidth="1"/>
    <col min="18" max="18" width="13.875" style="76" hidden="1" customWidth="1"/>
    <col min="19" max="19" width="9" style="76" hidden="1" customWidth="1"/>
    <col min="20" max="21" width="9" style="76"/>
    <col min="22" max="16384" width="9" style="74"/>
  </cols>
  <sheetData>
    <row r="1" spans="1:18" ht="24.75" customHeight="1" thickBot="1">
      <c r="H1" s="107" t="s">
        <v>43</v>
      </c>
      <c r="I1" s="166"/>
      <c r="J1" s="166"/>
      <c r="K1" s="106"/>
    </row>
    <row r="2" spans="1:18" ht="29.25" thickBot="1">
      <c r="D2" s="105" t="s">
        <v>122</v>
      </c>
      <c r="H2" s="164" t="s">
        <v>42</v>
      </c>
      <c r="I2" s="165"/>
      <c r="J2" s="125"/>
      <c r="K2" s="104"/>
      <c r="P2" s="76" t="s">
        <v>31</v>
      </c>
      <c r="R2" s="76" t="s">
        <v>33</v>
      </c>
    </row>
    <row r="3" spans="1:18">
      <c r="P3" s="103" t="s">
        <v>12</v>
      </c>
      <c r="R3" s="76" t="s">
        <v>56</v>
      </c>
    </row>
    <row r="4" spans="1:18">
      <c r="P4" s="76" t="s">
        <v>54</v>
      </c>
      <c r="R4" s="76" t="s">
        <v>57</v>
      </c>
    </row>
    <row r="5" spans="1:18" ht="18" customHeight="1">
      <c r="A5" s="100"/>
      <c r="B5" s="101" t="s">
        <v>9</v>
      </c>
      <c r="C5" s="169"/>
      <c r="D5" s="169"/>
      <c r="E5" s="169"/>
      <c r="F5" s="169"/>
      <c r="G5" s="169"/>
      <c r="H5" s="89" t="s">
        <v>0</v>
      </c>
      <c r="I5" s="167"/>
      <c r="J5" s="167"/>
      <c r="K5" s="99"/>
      <c r="R5" s="77" t="s">
        <v>58</v>
      </c>
    </row>
    <row r="6" spans="1:18" ht="18" customHeight="1" thickBot="1">
      <c r="A6" s="102"/>
      <c r="B6" s="98" t="s">
        <v>168</v>
      </c>
      <c r="C6" s="170"/>
      <c r="D6" s="170"/>
      <c r="E6" s="170"/>
      <c r="F6" s="170"/>
      <c r="G6" s="170"/>
      <c r="H6" s="91" t="s">
        <v>1</v>
      </c>
      <c r="I6" s="168"/>
      <c r="J6" s="168"/>
      <c r="K6" s="99"/>
      <c r="R6" s="78" t="s">
        <v>59</v>
      </c>
    </row>
    <row r="7" spans="1:18" ht="18" customHeight="1">
      <c r="B7" s="97" t="s">
        <v>37</v>
      </c>
      <c r="C7" s="171"/>
      <c r="D7" s="171"/>
      <c r="E7" s="171"/>
      <c r="F7" s="171"/>
      <c r="G7" s="171"/>
      <c r="H7" s="89" t="s">
        <v>39</v>
      </c>
      <c r="I7" s="167"/>
      <c r="J7" s="167"/>
      <c r="K7" s="96"/>
      <c r="L7" s="96"/>
      <c r="R7" s="78" t="s">
        <v>61</v>
      </c>
    </row>
    <row r="8" spans="1:18" ht="18" customHeight="1" thickBot="1">
      <c r="A8" s="97"/>
      <c r="B8" s="98" t="s">
        <v>2</v>
      </c>
      <c r="C8" s="172"/>
      <c r="D8" s="172"/>
      <c r="E8" s="172"/>
      <c r="F8" s="172"/>
      <c r="G8" s="172"/>
      <c r="H8" s="91" t="s">
        <v>40</v>
      </c>
      <c r="I8" s="168"/>
      <c r="J8" s="168"/>
      <c r="K8" s="96"/>
      <c r="L8" s="96"/>
      <c r="P8" s="76" t="s">
        <v>13</v>
      </c>
      <c r="R8" s="78" t="s">
        <v>62</v>
      </c>
    </row>
    <row r="9" spans="1:18" ht="13.5" customHeight="1" thickBot="1">
      <c r="A9" s="92"/>
      <c r="B9" s="92"/>
      <c r="C9" s="92"/>
      <c r="D9" s="92"/>
      <c r="E9" s="92"/>
      <c r="F9" s="92"/>
      <c r="G9" s="92"/>
      <c r="H9" s="92"/>
      <c r="I9" s="92"/>
      <c r="J9" s="92"/>
      <c r="K9" s="93"/>
      <c r="L9" s="93"/>
      <c r="P9" s="76" t="s">
        <v>12</v>
      </c>
      <c r="R9" s="78" t="s">
        <v>63</v>
      </c>
    </row>
    <row r="10" spans="1:18" ht="13.5" customHeight="1">
      <c r="B10" s="94" t="s">
        <v>72</v>
      </c>
      <c r="C10" s="95"/>
      <c r="D10" s="95"/>
      <c r="E10" s="95"/>
      <c r="F10" s="95"/>
      <c r="G10" s="175" t="s">
        <v>123</v>
      </c>
      <c r="H10" s="176"/>
      <c r="I10" s="181">
        <f>SUM(K19:K27)</f>
        <v>0</v>
      </c>
      <c r="J10" s="182"/>
      <c r="K10" s="93"/>
      <c r="L10" s="93"/>
      <c r="P10" s="76" t="s">
        <v>141</v>
      </c>
      <c r="R10" s="78" t="s">
        <v>65</v>
      </c>
    </row>
    <row r="11" spans="1:18" ht="13.5" customHeight="1">
      <c r="B11" s="94" t="s">
        <v>74</v>
      </c>
      <c r="C11" s="95"/>
      <c r="D11" s="95"/>
      <c r="E11" s="95"/>
      <c r="F11" s="95"/>
      <c r="G11" s="177"/>
      <c r="H11" s="178"/>
      <c r="I11" s="183"/>
      <c r="J11" s="184"/>
      <c r="K11" s="93"/>
      <c r="L11" s="93"/>
    </row>
    <row r="12" spans="1:18" ht="13.5" customHeight="1" thickBot="1">
      <c r="B12" s="94" t="s">
        <v>3</v>
      </c>
      <c r="C12" s="95"/>
      <c r="D12" s="95"/>
      <c r="E12" s="95"/>
      <c r="F12" s="95"/>
      <c r="G12" s="179"/>
      <c r="H12" s="180"/>
      <c r="I12" s="185"/>
      <c r="J12" s="186"/>
      <c r="K12" s="93"/>
      <c r="L12" s="93"/>
    </row>
    <row r="13" spans="1:18" ht="13.5" customHeight="1">
      <c r="A13" s="95"/>
      <c r="B13" s="94" t="s">
        <v>4</v>
      </c>
      <c r="C13" s="95"/>
      <c r="D13" s="95"/>
      <c r="E13" s="95"/>
      <c r="F13" s="95"/>
      <c r="G13" s="95"/>
      <c r="H13" s="95"/>
      <c r="I13" s="95"/>
      <c r="J13" s="95"/>
      <c r="K13" s="93"/>
      <c r="L13" s="93"/>
    </row>
    <row r="14" spans="1:18" ht="18" customHeight="1">
      <c r="B14" s="89" t="s">
        <v>22</v>
      </c>
      <c r="C14" s="167"/>
      <c r="D14" s="167"/>
      <c r="E14" s="167"/>
      <c r="F14" s="89" t="s">
        <v>24</v>
      </c>
      <c r="G14" s="173"/>
      <c r="H14" s="173"/>
      <c r="I14" s="89" t="s">
        <v>26</v>
      </c>
      <c r="J14" s="167"/>
      <c r="K14" s="88"/>
      <c r="L14" s="88"/>
      <c r="P14" s="76">
        <v>20</v>
      </c>
    </row>
    <row r="15" spans="1:18" ht="18" customHeight="1" thickBot="1">
      <c r="B15" s="91" t="s">
        <v>23</v>
      </c>
      <c r="C15" s="168"/>
      <c r="D15" s="168"/>
      <c r="E15" s="168"/>
      <c r="F15" s="91"/>
      <c r="G15" s="174"/>
      <c r="H15" s="174"/>
      <c r="I15" s="90" t="s">
        <v>41</v>
      </c>
      <c r="J15" s="168"/>
      <c r="K15" s="88"/>
      <c r="L15" s="88"/>
      <c r="P15" s="76">
        <v>40</v>
      </c>
    </row>
    <row r="16" spans="1:18" ht="14.25" thickBot="1"/>
    <row r="17" spans="2:21">
      <c r="B17" s="79" t="s">
        <v>16</v>
      </c>
      <c r="C17" s="80" t="s">
        <v>17</v>
      </c>
      <c r="D17" s="81" t="s">
        <v>142</v>
      </c>
      <c r="E17" s="80" t="s">
        <v>14</v>
      </c>
      <c r="F17" s="80" t="s">
        <v>15</v>
      </c>
      <c r="G17" s="82" t="s">
        <v>18</v>
      </c>
      <c r="H17" s="80" t="s">
        <v>19</v>
      </c>
      <c r="I17" s="80" t="s">
        <v>38</v>
      </c>
      <c r="J17" s="80" t="s">
        <v>20</v>
      </c>
      <c r="K17" s="80" t="s">
        <v>21</v>
      </c>
      <c r="L17" s="83" t="s">
        <v>34</v>
      </c>
    </row>
    <row r="18" spans="2:21" ht="25.5" customHeight="1" thickBot="1">
      <c r="B18" s="84" t="s">
        <v>143</v>
      </c>
      <c r="C18" s="85" t="s">
        <v>144</v>
      </c>
      <c r="D18" s="86" t="s">
        <v>145</v>
      </c>
      <c r="E18" s="85" t="s">
        <v>146</v>
      </c>
      <c r="F18" s="85" t="s">
        <v>88</v>
      </c>
      <c r="G18" s="85" t="s">
        <v>76</v>
      </c>
      <c r="H18" s="85" t="s">
        <v>147</v>
      </c>
      <c r="I18" s="85" t="s">
        <v>148</v>
      </c>
      <c r="J18" s="85" t="s">
        <v>90</v>
      </c>
      <c r="K18" s="85" t="s">
        <v>77</v>
      </c>
      <c r="L18" s="87" t="s">
        <v>70</v>
      </c>
    </row>
    <row r="19" spans="2:21" ht="51" customHeight="1" thickTop="1">
      <c r="B19" s="108"/>
      <c r="C19" s="109"/>
      <c r="D19" s="110"/>
      <c r="E19" s="111"/>
      <c r="F19" s="112"/>
      <c r="G19" s="109"/>
      <c r="H19" s="109"/>
      <c r="I19" s="113"/>
      <c r="J19" s="112"/>
      <c r="K19" s="126">
        <f>IF(ISERROR(VLOOKUP(F19&amp;J19&amp;G19,タリフ!G:L,6,0)),"該当なし",VLOOKUP(F19&amp;J19&amp;G19,タリフ!G:L,6,0))</f>
        <v>0</v>
      </c>
      <c r="L19" s="127"/>
      <c r="P19" s="77"/>
      <c r="Q19" s="77"/>
      <c r="R19" s="77"/>
      <c r="S19" s="77"/>
      <c r="T19" s="77"/>
      <c r="U19" s="77"/>
    </row>
    <row r="20" spans="2:21" ht="51" customHeight="1">
      <c r="B20" s="108"/>
      <c r="C20" s="109"/>
      <c r="D20" s="110"/>
      <c r="E20" s="73"/>
      <c r="F20" s="112"/>
      <c r="G20" s="109"/>
      <c r="H20" s="109"/>
      <c r="I20" s="113"/>
      <c r="J20" s="112"/>
      <c r="K20" s="126">
        <f>IF(ISERROR(VLOOKUP(F20&amp;J20&amp;G20,タリフ!G:L,6,0)),"該当なし",VLOOKUP(F20&amp;J20&amp;G20,タリフ!G:L,6,0))</f>
        <v>0</v>
      </c>
      <c r="L20" s="128"/>
      <c r="P20" s="78"/>
      <c r="Q20" s="78"/>
      <c r="R20" s="78"/>
      <c r="S20" s="78"/>
      <c r="T20" s="78"/>
      <c r="U20" s="78"/>
    </row>
    <row r="21" spans="2:21" ht="51" customHeight="1">
      <c r="B21" s="108"/>
      <c r="C21" s="109"/>
      <c r="D21" s="110"/>
      <c r="E21" s="73"/>
      <c r="F21" s="112"/>
      <c r="G21" s="109"/>
      <c r="H21" s="109"/>
      <c r="I21" s="113"/>
      <c r="J21" s="112"/>
      <c r="K21" s="126">
        <f>IF(ISERROR(VLOOKUP(F21&amp;J21&amp;G21,タリフ!G:L,6,0)),"該当なし",VLOOKUP(F21&amp;J21&amp;G21,タリフ!G:L,6,0))</f>
        <v>0</v>
      </c>
      <c r="L21" s="128"/>
      <c r="P21" s="78"/>
      <c r="Q21" s="78"/>
      <c r="R21" s="78"/>
      <c r="S21" s="78"/>
      <c r="T21" s="78"/>
      <c r="U21" s="78"/>
    </row>
    <row r="22" spans="2:21" ht="51" customHeight="1">
      <c r="B22" s="108"/>
      <c r="C22" s="109"/>
      <c r="D22" s="110"/>
      <c r="E22" s="73"/>
      <c r="F22" s="112"/>
      <c r="G22" s="109"/>
      <c r="H22" s="109"/>
      <c r="I22" s="113"/>
      <c r="J22" s="112"/>
      <c r="K22" s="126">
        <f>IF(ISERROR(VLOOKUP(F22&amp;J22&amp;G22,タリフ!G:L,6,0)),"該当なし",VLOOKUP(F22&amp;J22&amp;G22,タリフ!G:L,6,0))</f>
        <v>0</v>
      </c>
      <c r="L22" s="128"/>
      <c r="P22" s="78"/>
      <c r="Q22" s="78"/>
      <c r="R22" s="78"/>
      <c r="S22" s="78"/>
      <c r="T22" s="78"/>
      <c r="U22" s="78"/>
    </row>
    <row r="23" spans="2:21" ht="51" customHeight="1">
      <c r="B23" s="108"/>
      <c r="C23" s="109"/>
      <c r="D23" s="114"/>
      <c r="E23" s="73"/>
      <c r="F23" s="112"/>
      <c r="G23" s="109"/>
      <c r="H23" s="109"/>
      <c r="I23" s="113"/>
      <c r="J23" s="112"/>
      <c r="K23" s="126">
        <f>IF(ISERROR(VLOOKUP(F23&amp;J23&amp;G23,タリフ!G:L,6,0)),"該当なし",VLOOKUP(F23&amp;J23&amp;G23,タリフ!G:L,6,0))</f>
        <v>0</v>
      </c>
      <c r="L23" s="128"/>
      <c r="U23" s="78"/>
    </row>
    <row r="24" spans="2:21" ht="51" customHeight="1">
      <c r="B24" s="108"/>
      <c r="C24" s="109"/>
      <c r="D24" s="114"/>
      <c r="E24" s="73"/>
      <c r="F24" s="112"/>
      <c r="G24" s="109"/>
      <c r="H24" s="109"/>
      <c r="I24" s="113"/>
      <c r="J24" s="112"/>
      <c r="K24" s="126">
        <f>IF(ISERROR(VLOOKUP(F24&amp;J24&amp;G24,タリフ!G:L,6,0)),"該当なし",VLOOKUP(F24&amp;J24&amp;G24,タリフ!G:L,6,0))</f>
        <v>0</v>
      </c>
      <c r="L24" s="128"/>
      <c r="U24" s="78"/>
    </row>
    <row r="25" spans="2:21" ht="51" customHeight="1">
      <c r="B25" s="115"/>
      <c r="C25" s="116"/>
      <c r="D25" s="114"/>
      <c r="E25" s="73"/>
      <c r="F25" s="112"/>
      <c r="G25" s="116"/>
      <c r="H25" s="109"/>
      <c r="I25" s="117"/>
      <c r="J25" s="118"/>
      <c r="K25" s="126">
        <f>IF(ISERROR(VLOOKUP(F25&amp;J25&amp;G25,タリフ!G:L,6,0)),"該当なし",VLOOKUP(F25&amp;J25&amp;G25,タリフ!G:L,6,0))</f>
        <v>0</v>
      </c>
      <c r="L25" s="128"/>
      <c r="U25" s="78"/>
    </row>
    <row r="26" spans="2:21" ht="51" customHeight="1">
      <c r="B26" s="115"/>
      <c r="C26" s="116"/>
      <c r="D26" s="114"/>
      <c r="E26" s="73"/>
      <c r="F26" s="112"/>
      <c r="G26" s="116"/>
      <c r="H26" s="109"/>
      <c r="I26" s="117"/>
      <c r="J26" s="118"/>
      <c r="K26" s="126">
        <f>IF(ISERROR(VLOOKUP(F26&amp;J26&amp;G26,タリフ!G:L,6,0)),"該当なし",VLOOKUP(F26&amp;J26&amp;G26,タリフ!G:L,6,0))</f>
        <v>0</v>
      </c>
      <c r="L26" s="128"/>
      <c r="U26" s="78"/>
    </row>
    <row r="27" spans="2:21" ht="51" customHeight="1" thickBot="1">
      <c r="B27" s="119"/>
      <c r="C27" s="120"/>
      <c r="D27" s="121"/>
      <c r="E27" s="122"/>
      <c r="F27" s="123"/>
      <c r="G27" s="120"/>
      <c r="H27" s="120"/>
      <c r="I27" s="124"/>
      <c r="J27" s="123"/>
      <c r="K27" s="129">
        <f>IF(ISERROR(VLOOKUP(F27&amp;J27&amp;G27,タリフ!G:L,6,0)),"該当なし",VLOOKUP(F27&amp;J27&amp;G27,タリフ!G:L,6,0))</f>
        <v>0</v>
      </c>
      <c r="L27" s="130"/>
      <c r="U27" s="78"/>
    </row>
    <row r="29" spans="2:21">
      <c r="B29" s="75" t="s">
        <v>157</v>
      </c>
    </row>
    <row r="30" spans="2:21">
      <c r="B30" s="75" t="s">
        <v>164</v>
      </c>
    </row>
    <row r="31" spans="2:21">
      <c r="B31" s="75" t="s">
        <v>158</v>
      </c>
    </row>
    <row r="32" spans="2:21">
      <c r="B32" s="75" t="s">
        <v>159</v>
      </c>
    </row>
    <row r="33" spans="2:2">
      <c r="B33" s="75" t="s">
        <v>160</v>
      </c>
    </row>
    <row r="34" spans="2:2">
      <c r="B34" s="75"/>
    </row>
    <row r="35" spans="2:2">
      <c r="B35" s="75" t="s">
        <v>161</v>
      </c>
    </row>
    <row r="36" spans="2:2">
      <c r="B36" s="75" t="s">
        <v>162</v>
      </c>
    </row>
    <row r="37" spans="2:2">
      <c r="B37" s="75"/>
    </row>
    <row r="38" spans="2:2">
      <c r="B38" s="75" t="s">
        <v>163</v>
      </c>
    </row>
    <row r="39" spans="2:2">
      <c r="B39" s="75" t="s">
        <v>166</v>
      </c>
    </row>
  </sheetData>
  <sheetProtection algorithmName="SHA-512" hashValue="oOM+Gs/ep95hLone3NlieVnzll3TELaRcPVtKN72HYVKwwQsCr4bs/+O+2ne2uuOUdTqflPS5srPdZr56yPpog==" saltValue="9uY0N82AYhNEfxHC4x9MnA==" spinCount="100000" sheet="1" objects="1" scenarios="1"/>
  <mergeCells count="11">
    <mergeCell ref="G10:H12"/>
    <mergeCell ref="I10:J12"/>
    <mergeCell ref="C14:E15"/>
    <mergeCell ref="G14:H15"/>
    <mergeCell ref="J14:J15"/>
    <mergeCell ref="I1:J1"/>
    <mergeCell ref="H2:I2"/>
    <mergeCell ref="C5:G6"/>
    <mergeCell ref="I5:J6"/>
    <mergeCell ref="C7:G8"/>
    <mergeCell ref="I7:J8"/>
  </mergeCells>
  <phoneticPr fontId="3"/>
  <conditionalFormatting sqref="C5">
    <cfRule type="containsBlanks" dxfId="15" priority="1">
      <formula>LEN(TRIM(C5))=0</formula>
    </cfRule>
  </conditionalFormatting>
  <conditionalFormatting sqref="C5">
    <cfRule type="containsBlanks" dxfId="14" priority="3">
      <formula>LEN(TRIM(C5))=0</formula>
    </cfRule>
  </conditionalFormatting>
  <conditionalFormatting sqref="C5">
    <cfRule type="containsBlanks" dxfId="13" priority="2">
      <formula>LEN(TRIM(C5))=0</formula>
    </cfRule>
  </conditionalFormatting>
  <conditionalFormatting sqref="D19:E27">
    <cfRule type="duplicateValues" dxfId="12" priority="4"/>
  </conditionalFormatting>
  <dataValidations count="5">
    <dataValidation type="list" allowBlank="1" showInputMessage="1" showErrorMessage="1" sqref="J19:J27" xr:uid="{897812BE-1C19-4E83-9950-EC0E86063122}">
      <formula1>$R$2:$R$10</formula1>
    </dataValidation>
    <dataValidation type="list" allowBlank="1" showInputMessage="1" showErrorMessage="1" sqref="H19:H27" xr:uid="{75602855-37BB-445F-A1DD-82A720F4B2FE}">
      <formula1>$P$8:$P$10</formula1>
    </dataValidation>
    <dataValidation type="list" allowBlank="1" showInputMessage="1" showErrorMessage="1" sqref="G19:G27" xr:uid="{FFC1B49C-2F77-46D9-9F7C-D576C864270A}">
      <formula1>$P$2:$P$4</formula1>
    </dataValidation>
    <dataValidation type="list" allowBlank="1" showInputMessage="1" showErrorMessage="1" sqref="F19:F27" xr:uid="{0648B4D7-D958-4A1E-A2FB-157871133C6D}">
      <formula1>$P$14:$P$15</formula1>
    </dataValidation>
    <dataValidation type="custom" imeMode="disabled" allowBlank="1" showInputMessage="1" showErrorMessage="1" errorTitle="英文表記必須" error="英文表記必須です。" sqref="C5" xr:uid="{98E4C4D6-0C82-41A7-872F-00D023273B03}">
      <formula1>C5=ASC(C5)</formula1>
    </dataValidation>
  </dataValidations>
  <pageMargins left="0.25" right="0.25" top="0.75" bottom="0.75" header="0.3" footer="0.3"/>
  <pageSetup paperSize="9"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45FA2-F2D2-439A-ABED-67354592557E}">
  <sheetPr codeName="Sheet5">
    <tabColor rgb="FFFF0000"/>
    <pageSetUpPr fitToPage="1"/>
  </sheetPr>
  <dimension ref="A1:U39"/>
  <sheetViews>
    <sheetView view="pageBreakPreview" zoomScale="70" zoomScaleNormal="85" zoomScaleSheetLayoutView="70" workbookViewId="0">
      <pane ySplit="18" topLeftCell="A25" activePane="bottomLeft" state="frozen"/>
      <selection activeCell="D17" sqref="D17"/>
      <selection pane="bottomLeft" activeCell="G2" sqref="G2"/>
    </sheetView>
  </sheetViews>
  <sheetFormatPr defaultRowHeight="13.5"/>
  <cols>
    <col min="1" max="1" width="4.25" style="74" customWidth="1"/>
    <col min="2" max="2" width="27" style="74" customWidth="1"/>
    <col min="3" max="3" width="28.875" style="74" customWidth="1"/>
    <col min="4" max="4" width="30" style="74" customWidth="1"/>
    <col min="5" max="5" width="26" style="74" customWidth="1"/>
    <col min="6" max="6" width="12.5" style="74" customWidth="1"/>
    <col min="7" max="7" width="19.625" style="74" customWidth="1"/>
    <col min="8" max="8" width="20.25" style="74" customWidth="1"/>
    <col min="9" max="9" width="45.25" style="74" customWidth="1"/>
    <col min="10" max="10" width="17.5" style="74" customWidth="1"/>
    <col min="11" max="11" width="20.5" style="74" customWidth="1"/>
    <col min="12" max="12" width="25.25" style="74" customWidth="1"/>
    <col min="13" max="14" width="9" style="74"/>
    <col min="15" max="15" width="9" style="74" hidden="1" customWidth="1"/>
    <col min="16" max="16" width="29.625" style="76" hidden="1" customWidth="1"/>
    <col min="17" max="17" width="9" style="76" hidden="1" customWidth="1"/>
    <col min="18" max="18" width="13.875" style="76" hidden="1" customWidth="1"/>
    <col min="19" max="19" width="9" style="76" hidden="1" customWidth="1"/>
    <col min="20" max="21" width="9" style="76"/>
    <col min="22" max="16384" width="9" style="74"/>
  </cols>
  <sheetData>
    <row r="1" spans="1:18" ht="24.75" customHeight="1" thickBot="1">
      <c r="H1" s="107" t="s">
        <v>43</v>
      </c>
      <c r="I1" s="166"/>
      <c r="J1" s="166"/>
      <c r="K1" s="106"/>
    </row>
    <row r="2" spans="1:18" ht="29.25" thickBot="1">
      <c r="D2" s="105" t="s">
        <v>122</v>
      </c>
      <c r="H2" s="164" t="s">
        <v>42</v>
      </c>
      <c r="I2" s="165"/>
      <c r="J2" s="125"/>
      <c r="K2" s="104"/>
      <c r="P2" s="76" t="s">
        <v>31</v>
      </c>
      <c r="R2" s="76" t="s">
        <v>33</v>
      </c>
    </row>
    <row r="3" spans="1:18">
      <c r="P3" s="103" t="s">
        <v>12</v>
      </c>
      <c r="R3" s="76" t="s">
        <v>56</v>
      </c>
    </row>
    <row r="4" spans="1:18">
      <c r="P4" s="76" t="s">
        <v>54</v>
      </c>
      <c r="R4" s="76" t="s">
        <v>57</v>
      </c>
    </row>
    <row r="5" spans="1:18" ht="18" customHeight="1">
      <c r="A5" s="100"/>
      <c r="B5" s="101" t="s">
        <v>9</v>
      </c>
      <c r="C5" s="169"/>
      <c r="D5" s="169"/>
      <c r="E5" s="169"/>
      <c r="F5" s="169"/>
      <c r="G5" s="169"/>
      <c r="H5" s="89" t="s">
        <v>0</v>
      </c>
      <c r="I5" s="167"/>
      <c r="J5" s="167"/>
      <c r="K5" s="99"/>
      <c r="R5" s="77" t="s">
        <v>58</v>
      </c>
    </row>
    <row r="6" spans="1:18" ht="18" customHeight="1" thickBot="1">
      <c r="A6" s="102"/>
      <c r="B6" s="98" t="s">
        <v>168</v>
      </c>
      <c r="C6" s="170"/>
      <c r="D6" s="170"/>
      <c r="E6" s="170"/>
      <c r="F6" s="170"/>
      <c r="G6" s="170"/>
      <c r="H6" s="91" t="s">
        <v>1</v>
      </c>
      <c r="I6" s="168"/>
      <c r="J6" s="168"/>
      <c r="K6" s="99"/>
      <c r="R6" s="78" t="s">
        <v>59</v>
      </c>
    </row>
    <row r="7" spans="1:18" ht="18" customHeight="1">
      <c r="B7" s="97" t="s">
        <v>37</v>
      </c>
      <c r="C7" s="171"/>
      <c r="D7" s="171"/>
      <c r="E7" s="171"/>
      <c r="F7" s="171"/>
      <c r="G7" s="171"/>
      <c r="H7" s="89" t="s">
        <v>39</v>
      </c>
      <c r="I7" s="167"/>
      <c r="J7" s="167"/>
      <c r="K7" s="96"/>
      <c r="L7" s="96"/>
      <c r="R7" s="78" t="s">
        <v>61</v>
      </c>
    </row>
    <row r="8" spans="1:18" ht="18" customHeight="1" thickBot="1">
      <c r="A8" s="97"/>
      <c r="B8" s="98" t="s">
        <v>2</v>
      </c>
      <c r="C8" s="172"/>
      <c r="D8" s="172"/>
      <c r="E8" s="172"/>
      <c r="F8" s="172"/>
      <c r="G8" s="172"/>
      <c r="H8" s="91" t="s">
        <v>40</v>
      </c>
      <c r="I8" s="168"/>
      <c r="J8" s="168"/>
      <c r="K8" s="96"/>
      <c r="L8" s="96"/>
      <c r="P8" s="76" t="s">
        <v>13</v>
      </c>
      <c r="R8" s="78" t="s">
        <v>62</v>
      </c>
    </row>
    <row r="9" spans="1:18" ht="13.5" customHeight="1" thickBot="1">
      <c r="A9" s="92"/>
      <c r="B9" s="92"/>
      <c r="C9" s="92"/>
      <c r="D9" s="92"/>
      <c r="E9" s="92"/>
      <c r="F9" s="92"/>
      <c r="G9" s="92"/>
      <c r="H9" s="92"/>
      <c r="I9" s="92"/>
      <c r="J9" s="92"/>
      <c r="K9" s="93"/>
      <c r="L9" s="93"/>
      <c r="P9" s="76" t="s">
        <v>12</v>
      </c>
      <c r="R9" s="78" t="s">
        <v>63</v>
      </c>
    </row>
    <row r="10" spans="1:18" ht="13.5" customHeight="1">
      <c r="B10" s="94" t="s">
        <v>72</v>
      </c>
      <c r="C10" s="95"/>
      <c r="D10" s="95"/>
      <c r="E10" s="95"/>
      <c r="F10" s="95"/>
      <c r="G10" s="175" t="s">
        <v>123</v>
      </c>
      <c r="H10" s="176"/>
      <c r="I10" s="181">
        <f>SUM(K19:K27)</f>
        <v>0</v>
      </c>
      <c r="J10" s="182"/>
      <c r="K10" s="93"/>
      <c r="L10" s="93"/>
      <c r="P10" s="76" t="s">
        <v>141</v>
      </c>
      <c r="R10" s="78" t="s">
        <v>65</v>
      </c>
    </row>
    <row r="11" spans="1:18" ht="13.5" customHeight="1">
      <c r="B11" s="94" t="s">
        <v>74</v>
      </c>
      <c r="C11" s="95"/>
      <c r="D11" s="95"/>
      <c r="E11" s="95"/>
      <c r="F11" s="95"/>
      <c r="G11" s="177"/>
      <c r="H11" s="178"/>
      <c r="I11" s="183"/>
      <c r="J11" s="184"/>
      <c r="K11" s="93"/>
      <c r="L11" s="93"/>
    </row>
    <row r="12" spans="1:18" ht="13.5" customHeight="1" thickBot="1">
      <c r="B12" s="94" t="s">
        <v>3</v>
      </c>
      <c r="C12" s="95"/>
      <c r="D12" s="95"/>
      <c r="E12" s="95"/>
      <c r="F12" s="95"/>
      <c r="G12" s="179"/>
      <c r="H12" s="180"/>
      <c r="I12" s="185"/>
      <c r="J12" s="186"/>
      <c r="K12" s="93"/>
      <c r="L12" s="93"/>
    </row>
    <row r="13" spans="1:18" ht="13.5" customHeight="1">
      <c r="A13" s="95"/>
      <c r="B13" s="94" t="s">
        <v>4</v>
      </c>
      <c r="C13" s="95"/>
      <c r="D13" s="95"/>
      <c r="E13" s="95"/>
      <c r="F13" s="95"/>
      <c r="G13" s="95"/>
      <c r="H13" s="95"/>
      <c r="I13" s="95"/>
      <c r="J13" s="95"/>
      <c r="K13" s="93"/>
      <c r="L13" s="93"/>
    </row>
    <row r="14" spans="1:18" ht="18" customHeight="1">
      <c r="B14" s="89" t="s">
        <v>22</v>
      </c>
      <c r="C14" s="167"/>
      <c r="D14" s="167"/>
      <c r="E14" s="167"/>
      <c r="F14" s="89" t="s">
        <v>24</v>
      </c>
      <c r="G14" s="173"/>
      <c r="H14" s="173"/>
      <c r="I14" s="89" t="s">
        <v>26</v>
      </c>
      <c r="J14" s="167"/>
      <c r="K14" s="88"/>
      <c r="L14" s="88"/>
      <c r="P14" s="76">
        <v>20</v>
      </c>
    </row>
    <row r="15" spans="1:18" ht="18" customHeight="1" thickBot="1">
      <c r="B15" s="91" t="s">
        <v>23</v>
      </c>
      <c r="C15" s="168"/>
      <c r="D15" s="168"/>
      <c r="E15" s="168"/>
      <c r="F15" s="91"/>
      <c r="G15" s="174"/>
      <c r="H15" s="174"/>
      <c r="I15" s="90" t="s">
        <v>41</v>
      </c>
      <c r="J15" s="168"/>
      <c r="K15" s="88"/>
      <c r="L15" s="88"/>
      <c r="P15" s="76">
        <v>40</v>
      </c>
    </row>
    <row r="16" spans="1:18" ht="14.25" thickBot="1"/>
    <row r="17" spans="2:21">
      <c r="B17" s="79" t="s">
        <v>16</v>
      </c>
      <c r="C17" s="80" t="s">
        <v>17</v>
      </c>
      <c r="D17" s="81" t="s">
        <v>142</v>
      </c>
      <c r="E17" s="80" t="s">
        <v>14</v>
      </c>
      <c r="F17" s="80" t="s">
        <v>15</v>
      </c>
      <c r="G17" s="82" t="s">
        <v>18</v>
      </c>
      <c r="H17" s="80" t="s">
        <v>19</v>
      </c>
      <c r="I17" s="80" t="s">
        <v>38</v>
      </c>
      <c r="J17" s="80" t="s">
        <v>20</v>
      </c>
      <c r="K17" s="80" t="s">
        <v>21</v>
      </c>
      <c r="L17" s="83" t="s">
        <v>34</v>
      </c>
    </row>
    <row r="18" spans="2:21" ht="25.5" customHeight="1" thickBot="1">
      <c r="B18" s="84" t="s">
        <v>143</v>
      </c>
      <c r="C18" s="85" t="s">
        <v>144</v>
      </c>
      <c r="D18" s="86" t="s">
        <v>145</v>
      </c>
      <c r="E18" s="85" t="s">
        <v>146</v>
      </c>
      <c r="F18" s="85" t="s">
        <v>88</v>
      </c>
      <c r="G18" s="85" t="s">
        <v>76</v>
      </c>
      <c r="H18" s="85" t="s">
        <v>147</v>
      </c>
      <c r="I18" s="85" t="s">
        <v>148</v>
      </c>
      <c r="J18" s="85" t="s">
        <v>90</v>
      </c>
      <c r="K18" s="85" t="s">
        <v>77</v>
      </c>
      <c r="L18" s="87" t="s">
        <v>70</v>
      </c>
    </row>
    <row r="19" spans="2:21" ht="51" customHeight="1" thickTop="1">
      <c r="B19" s="108"/>
      <c r="C19" s="109"/>
      <c r="D19" s="110"/>
      <c r="E19" s="111"/>
      <c r="F19" s="112"/>
      <c r="G19" s="109"/>
      <c r="H19" s="109"/>
      <c r="I19" s="113"/>
      <c r="J19" s="112"/>
      <c r="K19" s="126">
        <f>IF(ISERROR(VLOOKUP(F19&amp;J19&amp;G19,タリフ!G:L,6,0)),"該当なし",VLOOKUP(F19&amp;J19&amp;G19,タリフ!G:L,6,0))</f>
        <v>0</v>
      </c>
      <c r="L19" s="127"/>
      <c r="P19" s="77"/>
      <c r="Q19" s="77"/>
      <c r="R19" s="77"/>
      <c r="S19" s="77"/>
      <c r="T19" s="77"/>
      <c r="U19" s="77"/>
    </row>
    <row r="20" spans="2:21" ht="51" customHeight="1">
      <c r="B20" s="108"/>
      <c r="C20" s="109"/>
      <c r="D20" s="110"/>
      <c r="E20" s="73"/>
      <c r="F20" s="112"/>
      <c r="G20" s="109"/>
      <c r="H20" s="109"/>
      <c r="I20" s="113"/>
      <c r="J20" s="112"/>
      <c r="K20" s="126">
        <f>IF(ISERROR(VLOOKUP(F20&amp;J20&amp;G20,タリフ!G:L,6,0)),"該当なし",VLOOKUP(F20&amp;J20&amp;G20,タリフ!G:L,6,0))</f>
        <v>0</v>
      </c>
      <c r="L20" s="128"/>
      <c r="P20" s="78"/>
      <c r="Q20" s="78"/>
      <c r="R20" s="78"/>
      <c r="S20" s="78"/>
      <c r="T20" s="78"/>
      <c r="U20" s="78"/>
    </row>
    <row r="21" spans="2:21" ht="51" customHeight="1">
      <c r="B21" s="108"/>
      <c r="C21" s="109"/>
      <c r="D21" s="110"/>
      <c r="E21" s="73"/>
      <c r="F21" s="112"/>
      <c r="G21" s="109"/>
      <c r="H21" s="109"/>
      <c r="I21" s="113"/>
      <c r="J21" s="112"/>
      <c r="K21" s="126">
        <f>IF(ISERROR(VLOOKUP(F21&amp;J21&amp;G21,タリフ!G:L,6,0)),"該当なし",VLOOKUP(F21&amp;J21&amp;G21,タリフ!G:L,6,0))</f>
        <v>0</v>
      </c>
      <c r="L21" s="128"/>
      <c r="P21" s="78"/>
      <c r="Q21" s="78"/>
      <c r="R21" s="78"/>
      <c r="S21" s="78"/>
      <c r="T21" s="78"/>
      <c r="U21" s="78"/>
    </row>
    <row r="22" spans="2:21" ht="51" customHeight="1">
      <c r="B22" s="108"/>
      <c r="C22" s="109"/>
      <c r="D22" s="110"/>
      <c r="E22" s="73"/>
      <c r="F22" s="112"/>
      <c r="G22" s="109"/>
      <c r="H22" s="109"/>
      <c r="I22" s="113"/>
      <c r="J22" s="112"/>
      <c r="K22" s="126">
        <f>IF(ISERROR(VLOOKUP(F22&amp;J22&amp;G22,タリフ!G:L,6,0)),"該当なし",VLOOKUP(F22&amp;J22&amp;G22,タリフ!G:L,6,0))</f>
        <v>0</v>
      </c>
      <c r="L22" s="128"/>
      <c r="P22" s="78"/>
      <c r="Q22" s="78"/>
      <c r="R22" s="78"/>
      <c r="S22" s="78"/>
      <c r="T22" s="78"/>
      <c r="U22" s="78"/>
    </row>
    <row r="23" spans="2:21" ht="51" customHeight="1">
      <c r="B23" s="108"/>
      <c r="C23" s="109"/>
      <c r="D23" s="114"/>
      <c r="E23" s="73"/>
      <c r="F23" s="112"/>
      <c r="G23" s="109"/>
      <c r="H23" s="109"/>
      <c r="I23" s="113"/>
      <c r="J23" s="112"/>
      <c r="K23" s="126">
        <f>IF(ISERROR(VLOOKUP(F23&amp;J23&amp;G23,タリフ!G:L,6,0)),"該当なし",VLOOKUP(F23&amp;J23&amp;G23,タリフ!G:L,6,0))</f>
        <v>0</v>
      </c>
      <c r="L23" s="128"/>
      <c r="U23" s="78"/>
    </row>
    <row r="24" spans="2:21" ht="51" customHeight="1">
      <c r="B24" s="108"/>
      <c r="C24" s="109"/>
      <c r="D24" s="114"/>
      <c r="E24" s="73"/>
      <c r="F24" s="112"/>
      <c r="G24" s="109"/>
      <c r="H24" s="109"/>
      <c r="I24" s="113"/>
      <c r="J24" s="112"/>
      <c r="K24" s="126">
        <f>IF(ISERROR(VLOOKUP(F24&amp;J24&amp;G24,タリフ!G:L,6,0)),"該当なし",VLOOKUP(F24&amp;J24&amp;G24,タリフ!G:L,6,0))</f>
        <v>0</v>
      </c>
      <c r="L24" s="128"/>
      <c r="U24" s="78"/>
    </row>
    <row r="25" spans="2:21" ht="51" customHeight="1">
      <c r="B25" s="115"/>
      <c r="C25" s="116"/>
      <c r="D25" s="114"/>
      <c r="E25" s="73"/>
      <c r="F25" s="112"/>
      <c r="G25" s="116"/>
      <c r="H25" s="109"/>
      <c r="I25" s="117"/>
      <c r="J25" s="118"/>
      <c r="K25" s="126">
        <f>IF(ISERROR(VLOOKUP(F25&amp;J25&amp;G25,タリフ!G:L,6,0)),"該当なし",VLOOKUP(F25&amp;J25&amp;G25,タリフ!G:L,6,0))</f>
        <v>0</v>
      </c>
      <c r="L25" s="128"/>
      <c r="U25" s="78"/>
    </row>
    <row r="26" spans="2:21" ht="51" customHeight="1">
      <c r="B26" s="115"/>
      <c r="C26" s="116"/>
      <c r="D26" s="114"/>
      <c r="E26" s="73"/>
      <c r="F26" s="112"/>
      <c r="G26" s="116"/>
      <c r="H26" s="109"/>
      <c r="I26" s="117"/>
      <c r="J26" s="118"/>
      <c r="K26" s="126">
        <f>IF(ISERROR(VLOOKUP(F26&amp;J26&amp;G26,タリフ!G:L,6,0)),"該当なし",VLOOKUP(F26&amp;J26&amp;G26,タリフ!G:L,6,0))</f>
        <v>0</v>
      </c>
      <c r="L26" s="128"/>
      <c r="U26" s="78"/>
    </row>
    <row r="27" spans="2:21" ht="51" customHeight="1" thickBot="1">
      <c r="B27" s="119"/>
      <c r="C27" s="120"/>
      <c r="D27" s="121"/>
      <c r="E27" s="122"/>
      <c r="F27" s="123"/>
      <c r="G27" s="120"/>
      <c r="H27" s="120"/>
      <c r="I27" s="124"/>
      <c r="J27" s="123"/>
      <c r="K27" s="129">
        <f>IF(ISERROR(VLOOKUP(F27&amp;J27&amp;G27,タリフ!G:L,6,0)),"該当なし",VLOOKUP(F27&amp;J27&amp;G27,タリフ!G:L,6,0))</f>
        <v>0</v>
      </c>
      <c r="L27" s="130"/>
      <c r="U27" s="78"/>
    </row>
    <row r="29" spans="2:21">
      <c r="B29" s="75" t="s">
        <v>157</v>
      </c>
    </row>
    <row r="30" spans="2:21">
      <c r="B30" s="75" t="s">
        <v>164</v>
      </c>
    </row>
    <row r="31" spans="2:21">
      <c r="B31" s="75" t="s">
        <v>158</v>
      </c>
    </row>
    <row r="32" spans="2:21">
      <c r="B32" s="75" t="s">
        <v>159</v>
      </c>
    </row>
    <row r="33" spans="2:2">
      <c r="B33" s="75" t="s">
        <v>160</v>
      </c>
    </row>
    <row r="34" spans="2:2">
      <c r="B34" s="75"/>
    </row>
    <row r="35" spans="2:2">
      <c r="B35" s="75" t="s">
        <v>161</v>
      </c>
    </row>
    <row r="36" spans="2:2">
      <c r="B36" s="75" t="s">
        <v>162</v>
      </c>
    </row>
    <row r="37" spans="2:2">
      <c r="B37" s="75"/>
    </row>
    <row r="38" spans="2:2">
      <c r="B38" s="75" t="s">
        <v>163</v>
      </c>
    </row>
    <row r="39" spans="2:2">
      <c r="B39" s="75" t="s">
        <v>166</v>
      </c>
    </row>
  </sheetData>
  <sheetProtection algorithmName="SHA-512" hashValue="oOM+Gs/ep95hLone3NlieVnzll3TELaRcPVtKN72HYVKwwQsCr4bs/+O+2ne2uuOUdTqflPS5srPdZr56yPpog==" saltValue="9uY0N82AYhNEfxHC4x9MnA==" spinCount="100000" sheet="1" objects="1" scenarios="1"/>
  <mergeCells count="11">
    <mergeCell ref="G10:H12"/>
    <mergeCell ref="I10:J12"/>
    <mergeCell ref="C14:E15"/>
    <mergeCell ref="G14:H15"/>
    <mergeCell ref="J14:J15"/>
    <mergeCell ref="I1:J1"/>
    <mergeCell ref="H2:I2"/>
    <mergeCell ref="C5:G6"/>
    <mergeCell ref="I5:J6"/>
    <mergeCell ref="C7:G8"/>
    <mergeCell ref="I7:J8"/>
  </mergeCells>
  <phoneticPr fontId="3"/>
  <conditionalFormatting sqref="C5">
    <cfRule type="containsBlanks" dxfId="11" priority="1">
      <formula>LEN(TRIM(C5))=0</formula>
    </cfRule>
  </conditionalFormatting>
  <conditionalFormatting sqref="C5">
    <cfRule type="containsBlanks" dxfId="10" priority="3">
      <formula>LEN(TRIM(C5))=0</formula>
    </cfRule>
  </conditionalFormatting>
  <conditionalFormatting sqref="C5">
    <cfRule type="containsBlanks" dxfId="9" priority="2">
      <formula>LEN(TRIM(C5))=0</formula>
    </cfRule>
  </conditionalFormatting>
  <conditionalFormatting sqref="D19:E27">
    <cfRule type="duplicateValues" dxfId="8" priority="4"/>
  </conditionalFormatting>
  <dataValidations count="5">
    <dataValidation type="custom" imeMode="disabled" allowBlank="1" showInputMessage="1" showErrorMessage="1" errorTitle="英文表記必須" error="英文表記必須です。" sqref="C5" xr:uid="{72B35085-D1B8-4788-970E-8F0DCC421646}">
      <formula1>C5=ASC(C5)</formula1>
    </dataValidation>
    <dataValidation type="list" allowBlank="1" showInputMessage="1" showErrorMessage="1" sqref="F19:F27" xr:uid="{B859196E-42B0-4C6C-993F-DD735BB964DC}">
      <formula1>$P$14:$P$15</formula1>
    </dataValidation>
    <dataValidation type="list" allowBlank="1" showInputMessage="1" showErrorMessage="1" sqref="G19:G27" xr:uid="{02EF4CEB-1B70-496E-8DD5-199AD4236D31}">
      <formula1>$P$2:$P$4</formula1>
    </dataValidation>
    <dataValidation type="list" allowBlank="1" showInputMessage="1" showErrorMessage="1" sqref="H19:H27" xr:uid="{12FDDE1E-B560-416F-A386-68192CA906E9}">
      <formula1>$P$8:$P$10</formula1>
    </dataValidation>
    <dataValidation type="list" allowBlank="1" showInputMessage="1" showErrorMessage="1" sqref="J19:J27" xr:uid="{23B1E38C-B98F-431B-8B9B-7680F172B295}">
      <formula1>$R$2:$R$10</formula1>
    </dataValidation>
  </dataValidations>
  <pageMargins left="0.25" right="0.25" top="0.75" bottom="0.75" header="0.3" footer="0.3"/>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46140-3307-4D05-8386-E2A737A27814}">
  <sheetPr codeName="Sheet6">
    <tabColor rgb="FFFF0000"/>
    <pageSetUpPr fitToPage="1"/>
  </sheetPr>
  <dimension ref="A1:U39"/>
  <sheetViews>
    <sheetView view="pageBreakPreview" zoomScale="70" zoomScaleNormal="85" zoomScaleSheetLayoutView="70" workbookViewId="0">
      <pane ySplit="18" topLeftCell="A25" activePane="bottomLeft" state="frozen"/>
      <selection activeCell="D17" sqref="D17"/>
      <selection pane="bottomLeft" activeCell="G2" sqref="G2"/>
    </sheetView>
  </sheetViews>
  <sheetFormatPr defaultRowHeight="13.5"/>
  <cols>
    <col min="1" max="1" width="4.25" style="74" customWidth="1"/>
    <col min="2" max="2" width="27" style="74" customWidth="1"/>
    <col min="3" max="3" width="28.875" style="74" customWidth="1"/>
    <col min="4" max="4" width="30" style="74" customWidth="1"/>
    <col min="5" max="5" width="26" style="74" customWidth="1"/>
    <col min="6" max="6" width="12.5" style="74" customWidth="1"/>
    <col min="7" max="7" width="19.625" style="74" customWidth="1"/>
    <col min="8" max="8" width="20.25" style="74" customWidth="1"/>
    <col min="9" max="9" width="45.25" style="74" customWidth="1"/>
    <col min="10" max="10" width="17.5" style="74" customWidth="1"/>
    <col min="11" max="11" width="20.5" style="74" customWidth="1"/>
    <col min="12" max="12" width="25.25" style="74" customWidth="1"/>
    <col min="13" max="14" width="9" style="74"/>
    <col min="15" max="15" width="9" style="74" hidden="1" customWidth="1"/>
    <col min="16" max="16" width="29.625" style="76" hidden="1" customWidth="1"/>
    <col min="17" max="17" width="9" style="76" hidden="1" customWidth="1"/>
    <col min="18" max="18" width="13.875" style="76" hidden="1" customWidth="1"/>
    <col min="19" max="19" width="9" style="76" hidden="1" customWidth="1"/>
    <col min="20" max="21" width="9" style="76"/>
    <col min="22" max="16384" width="9" style="74"/>
  </cols>
  <sheetData>
    <row r="1" spans="1:18" ht="24.75" customHeight="1" thickBot="1">
      <c r="H1" s="107" t="s">
        <v>43</v>
      </c>
      <c r="I1" s="166"/>
      <c r="J1" s="166"/>
      <c r="K1" s="106"/>
    </row>
    <row r="2" spans="1:18" ht="29.25" thickBot="1">
      <c r="D2" s="105" t="s">
        <v>122</v>
      </c>
      <c r="H2" s="164" t="s">
        <v>42</v>
      </c>
      <c r="I2" s="165"/>
      <c r="J2" s="125"/>
      <c r="K2" s="104"/>
      <c r="P2" s="76" t="s">
        <v>31</v>
      </c>
      <c r="R2" s="76" t="s">
        <v>33</v>
      </c>
    </row>
    <row r="3" spans="1:18">
      <c r="P3" s="103" t="s">
        <v>12</v>
      </c>
      <c r="R3" s="76" t="s">
        <v>56</v>
      </c>
    </row>
    <row r="4" spans="1:18">
      <c r="P4" s="76" t="s">
        <v>54</v>
      </c>
      <c r="R4" s="76" t="s">
        <v>57</v>
      </c>
    </row>
    <row r="5" spans="1:18" ht="18" customHeight="1">
      <c r="A5" s="100"/>
      <c r="B5" s="101" t="s">
        <v>9</v>
      </c>
      <c r="C5" s="169"/>
      <c r="D5" s="169"/>
      <c r="E5" s="169"/>
      <c r="F5" s="169"/>
      <c r="G5" s="169"/>
      <c r="H5" s="89" t="s">
        <v>0</v>
      </c>
      <c r="I5" s="167"/>
      <c r="J5" s="167"/>
      <c r="K5" s="99"/>
      <c r="R5" s="77" t="s">
        <v>58</v>
      </c>
    </row>
    <row r="6" spans="1:18" ht="18" customHeight="1" thickBot="1">
      <c r="A6" s="102"/>
      <c r="B6" s="98" t="s">
        <v>168</v>
      </c>
      <c r="C6" s="170"/>
      <c r="D6" s="170"/>
      <c r="E6" s="170"/>
      <c r="F6" s="170"/>
      <c r="G6" s="170"/>
      <c r="H6" s="91" t="s">
        <v>1</v>
      </c>
      <c r="I6" s="168"/>
      <c r="J6" s="168"/>
      <c r="K6" s="99"/>
      <c r="R6" s="78" t="s">
        <v>59</v>
      </c>
    </row>
    <row r="7" spans="1:18" ht="18" customHeight="1">
      <c r="B7" s="97" t="s">
        <v>37</v>
      </c>
      <c r="C7" s="171"/>
      <c r="D7" s="171"/>
      <c r="E7" s="171"/>
      <c r="F7" s="171"/>
      <c r="G7" s="171"/>
      <c r="H7" s="89" t="s">
        <v>39</v>
      </c>
      <c r="I7" s="167"/>
      <c r="J7" s="167"/>
      <c r="K7" s="96"/>
      <c r="L7" s="96"/>
      <c r="R7" s="78" t="s">
        <v>61</v>
      </c>
    </row>
    <row r="8" spans="1:18" ht="18" customHeight="1" thickBot="1">
      <c r="A8" s="97"/>
      <c r="B8" s="98" t="s">
        <v>2</v>
      </c>
      <c r="C8" s="172"/>
      <c r="D8" s="172"/>
      <c r="E8" s="172"/>
      <c r="F8" s="172"/>
      <c r="G8" s="172"/>
      <c r="H8" s="91" t="s">
        <v>40</v>
      </c>
      <c r="I8" s="168"/>
      <c r="J8" s="168"/>
      <c r="K8" s="96"/>
      <c r="L8" s="96"/>
      <c r="P8" s="76" t="s">
        <v>13</v>
      </c>
      <c r="R8" s="78" t="s">
        <v>62</v>
      </c>
    </row>
    <row r="9" spans="1:18" ht="13.5" customHeight="1" thickBot="1">
      <c r="A9" s="92"/>
      <c r="B9" s="92"/>
      <c r="C9" s="92"/>
      <c r="D9" s="92"/>
      <c r="E9" s="92"/>
      <c r="F9" s="92"/>
      <c r="G9" s="92"/>
      <c r="H9" s="92"/>
      <c r="I9" s="92"/>
      <c r="J9" s="92"/>
      <c r="K9" s="93"/>
      <c r="L9" s="93"/>
      <c r="P9" s="76" t="s">
        <v>12</v>
      </c>
      <c r="R9" s="78" t="s">
        <v>63</v>
      </c>
    </row>
    <row r="10" spans="1:18" ht="13.5" customHeight="1">
      <c r="B10" s="94" t="s">
        <v>72</v>
      </c>
      <c r="C10" s="95"/>
      <c r="D10" s="95"/>
      <c r="E10" s="95"/>
      <c r="F10" s="95"/>
      <c r="G10" s="175" t="s">
        <v>123</v>
      </c>
      <c r="H10" s="176"/>
      <c r="I10" s="181">
        <f>SUM(K19:K27)</f>
        <v>0</v>
      </c>
      <c r="J10" s="182"/>
      <c r="K10" s="93"/>
      <c r="L10" s="93"/>
      <c r="P10" s="76" t="s">
        <v>141</v>
      </c>
      <c r="R10" s="78" t="s">
        <v>65</v>
      </c>
    </row>
    <row r="11" spans="1:18" ht="13.5" customHeight="1">
      <c r="B11" s="94" t="s">
        <v>74</v>
      </c>
      <c r="C11" s="95"/>
      <c r="D11" s="95"/>
      <c r="E11" s="95"/>
      <c r="F11" s="95"/>
      <c r="G11" s="177"/>
      <c r="H11" s="178"/>
      <c r="I11" s="183"/>
      <c r="J11" s="184"/>
      <c r="K11" s="93"/>
      <c r="L11" s="93"/>
    </row>
    <row r="12" spans="1:18" ht="13.5" customHeight="1" thickBot="1">
      <c r="B12" s="94" t="s">
        <v>3</v>
      </c>
      <c r="C12" s="95"/>
      <c r="D12" s="95"/>
      <c r="E12" s="95"/>
      <c r="F12" s="95"/>
      <c r="G12" s="179"/>
      <c r="H12" s="180"/>
      <c r="I12" s="185"/>
      <c r="J12" s="186"/>
      <c r="K12" s="93"/>
      <c r="L12" s="93"/>
    </row>
    <row r="13" spans="1:18" ht="13.5" customHeight="1">
      <c r="A13" s="95"/>
      <c r="B13" s="94" t="s">
        <v>4</v>
      </c>
      <c r="C13" s="95"/>
      <c r="D13" s="95"/>
      <c r="E13" s="95"/>
      <c r="F13" s="95"/>
      <c r="G13" s="95"/>
      <c r="H13" s="95"/>
      <c r="I13" s="95"/>
      <c r="J13" s="95"/>
      <c r="K13" s="93"/>
      <c r="L13" s="93"/>
    </row>
    <row r="14" spans="1:18" ht="18" customHeight="1">
      <c r="B14" s="89" t="s">
        <v>22</v>
      </c>
      <c r="C14" s="167"/>
      <c r="D14" s="167"/>
      <c r="E14" s="167"/>
      <c r="F14" s="89" t="s">
        <v>24</v>
      </c>
      <c r="G14" s="173"/>
      <c r="H14" s="173"/>
      <c r="I14" s="89" t="s">
        <v>26</v>
      </c>
      <c r="J14" s="167"/>
      <c r="K14" s="88"/>
      <c r="L14" s="88"/>
      <c r="P14" s="76">
        <v>20</v>
      </c>
    </row>
    <row r="15" spans="1:18" ht="18" customHeight="1" thickBot="1">
      <c r="B15" s="91" t="s">
        <v>23</v>
      </c>
      <c r="C15" s="168"/>
      <c r="D15" s="168"/>
      <c r="E15" s="168"/>
      <c r="F15" s="91"/>
      <c r="G15" s="174"/>
      <c r="H15" s="174"/>
      <c r="I15" s="90" t="s">
        <v>41</v>
      </c>
      <c r="J15" s="168"/>
      <c r="K15" s="88"/>
      <c r="L15" s="88"/>
      <c r="P15" s="76">
        <v>40</v>
      </c>
    </row>
    <row r="16" spans="1:18" ht="14.25" thickBot="1"/>
    <row r="17" spans="2:21">
      <c r="B17" s="79" t="s">
        <v>16</v>
      </c>
      <c r="C17" s="80" t="s">
        <v>17</v>
      </c>
      <c r="D17" s="81" t="s">
        <v>142</v>
      </c>
      <c r="E17" s="80" t="s">
        <v>14</v>
      </c>
      <c r="F17" s="80" t="s">
        <v>15</v>
      </c>
      <c r="G17" s="82" t="s">
        <v>18</v>
      </c>
      <c r="H17" s="80" t="s">
        <v>19</v>
      </c>
      <c r="I17" s="80" t="s">
        <v>38</v>
      </c>
      <c r="J17" s="80" t="s">
        <v>20</v>
      </c>
      <c r="K17" s="80" t="s">
        <v>21</v>
      </c>
      <c r="L17" s="83" t="s">
        <v>34</v>
      </c>
    </row>
    <row r="18" spans="2:21" ht="25.5" customHeight="1" thickBot="1">
      <c r="B18" s="84" t="s">
        <v>143</v>
      </c>
      <c r="C18" s="85" t="s">
        <v>144</v>
      </c>
      <c r="D18" s="86" t="s">
        <v>145</v>
      </c>
      <c r="E18" s="85" t="s">
        <v>146</v>
      </c>
      <c r="F18" s="85" t="s">
        <v>88</v>
      </c>
      <c r="G18" s="85" t="s">
        <v>76</v>
      </c>
      <c r="H18" s="85" t="s">
        <v>147</v>
      </c>
      <c r="I18" s="85" t="s">
        <v>148</v>
      </c>
      <c r="J18" s="85" t="s">
        <v>90</v>
      </c>
      <c r="K18" s="85" t="s">
        <v>77</v>
      </c>
      <c r="L18" s="87" t="s">
        <v>70</v>
      </c>
    </row>
    <row r="19" spans="2:21" ht="51" customHeight="1" thickTop="1">
      <c r="B19" s="108"/>
      <c r="C19" s="109"/>
      <c r="D19" s="110"/>
      <c r="E19" s="111"/>
      <c r="F19" s="112"/>
      <c r="G19" s="109"/>
      <c r="H19" s="109"/>
      <c r="I19" s="113"/>
      <c r="J19" s="112"/>
      <c r="K19" s="126">
        <f>IF(ISERROR(VLOOKUP(F19&amp;J19&amp;G19,タリフ!G:L,6,0)),"該当なし",VLOOKUP(F19&amp;J19&amp;G19,タリフ!G:L,6,0))</f>
        <v>0</v>
      </c>
      <c r="L19" s="127"/>
      <c r="P19" s="77"/>
      <c r="Q19" s="77"/>
      <c r="R19" s="77"/>
      <c r="S19" s="77"/>
      <c r="T19" s="77"/>
      <c r="U19" s="77"/>
    </row>
    <row r="20" spans="2:21" ht="51" customHeight="1">
      <c r="B20" s="108"/>
      <c r="C20" s="109"/>
      <c r="D20" s="110"/>
      <c r="E20" s="73"/>
      <c r="F20" s="112"/>
      <c r="G20" s="109"/>
      <c r="H20" s="109"/>
      <c r="I20" s="113"/>
      <c r="J20" s="112"/>
      <c r="K20" s="126">
        <f>IF(ISERROR(VLOOKUP(F20&amp;J20&amp;G20,タリフ!G:L,6,0)),"該当なし",VLOOKUP(F20&amp;J20&amp;G20,タリフ!G:L,6,0))</f>
        <v>0</v>
      </c>
      <c r="L20" s="128"/>
      <c r="P20" s="78"/>
      <c r="Q20" s="78"/>
      <c r="R20" s="78"/>
      <c r="S20" s="78"/>
      <c r="T20" s="78"/>
      <c r="U20" s="78"/>
    </row>
    <row r="21" spans="2:21" ht="51" customHeight="1">
      <c r="B21" s="108"/>
      <c r="C21" s="109"/>
      <c r="D21" s="110"/>
      <c r="E21" s="73"/>
      <c r="F21" s="112"/>
      <c r="G21" s="109"/>
      <c r="H21" s="109"/>
      <c r="I21" s="113"/>
      <c r="J21" s="112"/>
      <c r="K21" s="126">
        <f>IF(ISERROR(VLOOKUP(F21&amp;J21&amp;G21,タリフ!G:L,6,0)),"該当なし",VLOOKUP(F21&amp;J21&amp;G21,タリフ!G:L,6,0))</f>
        <v>0</v>
      </c>
      <c r="L21" s="128"/>
      <c r="P21" s="78"/>
      <c r="Q21" s="78"/>
      <c r="R21" s="78"/>
      <c r="S21" s="78"/>
      <c r="T21" s="78"/>
      <c r="U21" s="78"/>
    </row>
    <row r="22" spans="2:21" ht="51" customHeight="1">
      <c r="B22" s="108"/>
      <c r="C22" s="109"/>
      <c r="D22" s="110"/>
      <c r="E22" s="73"/>
      <c r="F22" s="112"/>
      <c r="G22" s="109"/>
      <c r="H22" s="109"/>
      <c r="I22" s="113"/>
      <c r="J22" s="112"/>
      <c r="K22" s="126">
        <f>IF(ISERROR(VLOOKUP(F22&amp;J22&amp;G22,タリフ!G:L,6,0)),"該当なし",VLOOKUP(F22&amp;J22&amp;G22,タリフ!G:L,6,0))</f>
        <v>0</v>
      </c>
      <c r="L22" s="128"/>
      <c r="P22" s="78"/>
      <c r="Q22" s="78"/>
      <c r="R22" s="78"/>
      <c r="S22" s="78"/>
      <c r="T22" s="78"/>
      <c r="U22" s="78"/>
    </row>
    <row r="23" spans="2:21" ht="51" customHeight="1">
      <c r="B23" s="108"/>
      <c r="C23" s="109"/>
      <c r="D23" s="114"/>
      <c r="E23" s="73"/>
      <c r="F23" s="112"/>
      <c r="G23" s="109"/>
      <c r="H23" s="109"/>
      <c r="I23" s="113"/>
      <c r="J23" s="112"/>
      <c r="K23" s="126">
        <f>IF(ISERROR(VLOOKUP(F23&amp;J23&amp;G23,タリフ!G:L,6,0)),"該当なし",VLOOKUP(F23&amp;J23&amp;G23,タリフ!G:L,6,0))</f>
        <v>0</v>
      </c>
      <c r="L23" s="128"/>
      <c r="U23" s="78"/>
    </row>
    <row r="24" spans="2:21" ht="51" customHeight="1">
      <c r="B24" s="108"/>
      <c r="C24" s="109"/>
      <c r="D24" s="114"/>
      <c r="E24" s="73"/>
      <c r="F24" s="112"/>
      <c r="G24" s="109"/>
      <c r="H24" s="109"/>
      <c r="I24" s="113"/>
      <c r="J24" s="112"/>
      <c r="K24" s="126">
        <f>IF(ISERROR(VLOOKUP(F24&amp;J24&amp;G24,タリフ!G:L,6,0)),"該当なし",VLOOKUP(F24&amp;J24&amp;G24,タリフ!G:L,6,0))</f>
        <v>0</v>
      </c>
      <c r="L24" s="128"/>
      <c r="U24" s="78"/>
    </row>
    <row r="25" spans="2:21" ht="51" customHeight="1">
      <c r="B25" s="115"/>
      <c r="C25" s="116"/>
      <c r="D25" s="114"/>
      <c r="E25" s="73"/>
      <c r="F25" s="112"/>
      <c r="G25" s="116"/>
      <c r="H25" s="109"/>
      <c r="I25" s="117"/>
      <c r="J25" s="118"/>
      <c r="K25" s="126">
        <f>IF(ISERROR(VLOOKUP(F25&amp;J25&amp;G25,タリフ!G:L,6,0)),"該当なし",VLOOKUP(F25&amp;J25&amp;G25,タリフ!G:L,6,0))</f>
        <v>0</v>
      </c>
      <c r="L25" s="128"/>
      <c r="U25" s="78"/>
    </row>
    <row r="26" spans="2:21" ht="51" customHeight="1">
      <c r="B26" s="115"/>
      <c r="C26" s="116"/>
      <c r="D26" s="114"/>
      <c r="E26" s="73"/>
      <c r="F26" s="112"/>
      <c r="G26" s="116"/>
      <c r="H26" s="109"/>
      <c r="I26" s="117"/>
      <c r="J26" s="118"/>
      <c r="K26" s="126">
        <f>IF(ISERROR(VLOOKUP(F26&amp;J26&amp;G26,タリフ!G:L,6,0)),"該当なし",VLOOKUP(F26&amp;J26&amp;G26,タリフ!G:L,6,0))</f>
        <v>0</v>
      </c>
      <c r="L26" s="128"/>
      <c r="U26" s="78"/>
    </row>
    <row r="27" spans="2:21" ht="51" customHeight="1" thickBot="1">
      <c r="B27" s="119"/>
      <c r="C27" s="120"/>
      <c r="D27" s="121"/>
      <c r="E27" s="122"/>
      <c r="F27" s="123"/>
      <c r="G27" s="120"/>
      <c r="H27" s="120"/>
      <c r="I27" s="124"/>
      <c r="J27" s="123"/>
      <c r="K27" s="129">
        <f>IF(ISERROR(VLOOKUP(F27&amp;J27&amp;G27,タリフ!G:L,6,0)),"該当なし",VLOOKUP(F27&amp;J27&amp;G27,タリフ!G:L,6,0))</f>
        <v>0</v>
      </c>
      <c r="L27" s="130"/>
      <c r="U27" s="78"/>
    </row>
    <row r="29" spans="2:21">
      <c r="B29" s="75" t="s">
        <v>157</v>
      </c>
    </row>
    <row r="30" spans="2:21">
      <c r="B30" s="75" t="s">
        <v>164</v>
      </c>
    </row>
    <row r="31" spans="2:21">
      <c r="B31" s="75" t="s">
        <v>158</v>
      </c>
    </row>
    <row r="32" spans="2:21">
      <c r="B32" s="75" t="s">
        <v>159</v>
      </c>
    </row>
    <row r="33" spans="2:2">
      <c r="B33" s="75" t="s">
        <v>160</v>
      </c>
    </row>
    <row r="34" spans="2:2">
      <c r="B34" s="75"/>
    </row>
    <row r="35" spans="2:2">
      <c r="B35" s="75" t="s">
        <v>161</v>
      </c>
    </row>
    <row r="36" spans="2:2">
      <c r="B36" s="75" t="s">
        <v>162</v>
      </c>
    </row>
    <row r="37" spans="2:2">
      <c r="B37" s="75"/>
    </row>
    <row r="38" spans="2:2">
      <c r="B38" s="75" t="s">
        <v>163</v>
      </c>
    </row>
    <row r="39" spans="2:2">
      <c r="B39" s="75" t="s">
        <v>166</v>
      </c>
    </row>
  </sheetData>
  <sheetProtection algorithmName="SHA-512" hashValue="oOM+Gs/ep95hLone3NlieVnzll3TELaRcPVtKN72HYVKwwQsCr4bs/+O+2ne2uuOUdTqflPS5srPdZr56yPpog==" saltValue="9uY0N82AYhNEfxHC4x9MnA==" spinCount="100000" sheet="1" objects="1" scenarios="1"/>
  <mergeCells count="11">
    <mergeCell ref="G10:H12"/>
    <mergeCell ref="I10:J12"/>
    <mergeCell ref="C14:E15"/>
    <mergeCell ref="G14:H15"/>
    <mergeCell ref="J14:J15"/>
    <mergeCell ref="I1:J1"/>
    <mergeCell ref="H2:I2"/>
    <mergeCell ref="C5:G6"/>
    <mergeCell ref="I5:J6"/>
    <mergeCell ref="C7:G8"/>
    <mergeCell ref="I7:J8"/>
  </mergeCells>
  <phoneticPr fontId="3"/>
  <conditionalFormatting sqref="C5">
    <cfRule type="containsBlanks" dxfId="7" priority="1">
      <formula>LEN(TRIM(C5))=0</formula>
    </cfRule>
  </conditionalFormatting>
  <conditionalFormatting sqref="C5">
    <cfRule type="containsBlanks" dxfId="6" priority="3">
      <formula>LEN(TRIM(C5))=0</formula>
    </cfRule>
  </conditionalFormatting>
  <conditionalFormatting sqref="C5">
    <cfRule type="containsBlanks" dxfId="5" priority="2">
      <formula>LEN(TRIM(C5))=0</formula>
    </cfRule>
  </conditionalFormatting>
  <conditionalFormatting sqref="D19:E27">
    <cfRule type="duplicateValues" dxfId="4" priority="4"/>
  </conditionalFormatting>
  <dataValidations count="5">
    <dataValidation type="list" allowBlank="1" showInputMessage="1" showErrorMessage="1" sqref="J19:J27" xr:uid="{1CCA732A-5851-45EC-8C09-0775FC22BCFD}">
      <formula1>$R$2:$R$10</formula1>
    </dataValidation>
    <dataValidation type="list" allowBlank="1" showInputMessage="1" showErrorMessage="1" sqref="H19:H27" xr:uid="{93DE7B49-6092-459A-83A5-FBEC0D43867F}">
      <formula1>$P$8:$P$10</formula1>
    </dataValidation>
    <dataValidation type="list" allowBlank="1" showInputMessage="1" showErrorMessage="1" sqref="G19:G27" xr:uid="{3637AA76-8D5F-4698-81B4-8FD05E3DF77C}">
      <formula1>$P$2:$P$4</formula1>
    </dataValidation>
    <dataValidation type="list" allowBlank="1" showInputMessage="1" showErrorMessage="1" sqref="F19:F27" xr:uid="{FC4575D2-36B6-4AB5-89F0-E313274A8549}">
      <formula1>$P$14:$P$15</formula1>
    </dataValidation>
    <dataValidation type="custom" imeMode="disabled" allowBlank="1" showInputMessage="1" showErrorMessage="1" errorTitle="英文表記必須" error="英文表記必須です。" sqref="C5" xr:uid="{CEDE6F1C-C4FF-4350-93BF-E3675A02AD36}">
      <formula1>C5=ASC(C5)</formula1>
    </dataValidation>
  </dataValidations>
  <pageMargins left="0.25" right="0.25" top="0.75" bottom="0.75" header="0.3" footer="0.3"/>
  <pageSetup paperSize="9" scale="5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9D59-EF8E-48FA-AF96-0F3A3C311BF7}">
  <sheetPr codeName="Sheet7">
    <tabColor rgb="FFFF0000"/>
    <pageSetUpPr fitToPage="1"/>
  </sheetPr>
  <dimension ref="A1:U39"/>
  <sheetViews>
    <sheetView view="pageBreakPreview" zoomScale="70" zoomScaleNormal="85" zoomScaleSheetLayoutView="70" workbookViewId="0">
      <pane ySplit="18" topLeftCell="A19" activePane="bottomLeft" state="frozen"/>
      <selection activeCell="D17" sqref="D17"/>
      <selection pane="bottomLeft" activeCell="E26" sqref="E26"/>
    </sheetView>
  </sheetViews>
  <sheetFormatPr defaultRowHeight="13.5"/>
  <cols>
    <col min="1" max="1" width="4.25" style="74" customWidth="1"/>
    <col min="2" max="2" width="27" style="74" customWidth="1"/>
    <col min="3" max="3" width="28.875" style="74" customWidth="1"/>
    <col min="4" max="4" width="30" style="74" customWidth="1"/>
    <col min="5" max="5" width="26" style="74" customWidth="1"/>
    <col min="6" max="6" width="12.5" style="74" customWidth="1"/>
    <col min="7" max="7" width="19.625" style="74" customWidth="1"/>
    <col min="8" max="8" width="20.25" style="74" customWidth="1"/>
    <col min="9" max="9" width="45.25" style="74" customWidth="1"/>
    <col min="10" max="10" width="17.5" style="74" customWidth="1"/>
    <col min="11" max="11" width="20.5" style="74" customWidth="1"/>
    <col min="12" max="12" width="25.25" style="74" customWidth="1"/>
    <col min="13" max="14" width="9" style="74"/>
    <col min="15" max="15" width="9" style="74" hidden="1" customWidth="1"/>
    <col min="16" max="16" width="29.625" style="76" hidden="1" customWidth="1"/>
    <col min="17" max="17" width="9" style="76" hidden="1" customWidth="1"/>
    <col min="18" max="18" width="13.875" style="76" hidden="1" customWidth="1"/>
    <col min="19" max="19" width="9" style="76" hidden="1" customWidth="1"/>
    <col min="20" max="21" width="9" style="76"/>
    <col min="22" max="16384" width="9" style="74"/>
  </cols>
  <sheetData>
    <row r="1" spans="1:18" ht="24.75" customHeight="1" thickBot="1">
      <c r="H1" s="107" t="s">
        <v>43</v>
      </c>
      <c r="I1" s="166"/>
      <c r="J1" s="166"/>
      <c r="K1" s="106"/>
    </row>
    <row r="2" spans="1:18" ht="29.25" thickBot="1">
      <c r="D2" s="105" t="s">
        <v>122</v>
      </c>
      <c r="H2" s="164" t="s">
        <v>42</v>
      </c>
      <c r="I2" s="165"/>
      <c r="J2" s="125"/>
      <c r="K2" s="104"/>
      <c r="P2" s="76" t="s">
        <v>31</v>
      </c>
      <c r="R2" s="76" t="s">
        <v>33</v>
      </c>
    </row>
    <row r="3" spans="1:18">
      <c r="P3" s="103" t="s">
        <v>12</v>
      </c>
      <c r="R3" s="76" t="s">
        <v>56</v>
      </c>
    </row>
    <row r="4" spans="1:18">
      <c r="P4" s="76" t="s">
        <v>54</v>
      </c>
      <c r="R4" s="76" t="s">
        <v>57</v>
      </c>
    </row>
    <row r="5" spans="1:18" ht="18" customHeight="1">
      <c r="A5" s="100"/>
      <c r="B5" s="101" t="s">
        <v>9</v>
      </c>
      <c r="C5" s="169"/>
      <c r="D5" s="169"/>
      <c r="E5" s="169"/>
      <c r="F5" s="169"/>
      <c r="G5" s="169"/>
      <c r="H5" s="89" t="s">
        <v>0</v>
      </c>
      <c r="I5" s="167"/>
      <c r="J5" s="167"/>
      <c r="K5" s="99"/>
      <c r="R5" s="77" t="s">
        <v>58</v>
      </c>
    </row>
    <row r="6" spans="1:18" ht="18" customHeight="1" thickBot="1">
      <c r="A6" s="102"/>
      <c r="B6" s="98" t="s">
        <v>168</v>
      </c>
      <c r="C6" s="170"/>
      <c r="D6" s="170"/>
      <c r="E6" s="170"/>
      <c r="F6" s="170"/>
      <c r="G6" s="170"/>
      <c r="H6" s="91" t="s">
        <v>1</v>
      </c>
      <c r="I6" s="168"/>
      <c r="J6" s="168"/>
      <c r="K6" s="99"/>
      <c r="R6" s="78" t="s">
        <v>59</v>
      </c>
    </row>
    <row r="7" spans="1:18" ht="18" customHeight="1">
      <c r="B7" s="97" t="s">
        <v>37</v>
      </c>
      <c r="C7" s="171"/>
      <c r="D7" s="171"/>
      <c r="E7" s="171"/>
      <c r="F7" s="171"/>
      <c r="G7" s="171"/>
      <c r="H7" s="89" t="s">
        <v>39</v>
      </c>
      <c r="I7" s="167"/>
      <c r="J7" s="167"/>
      <c r="K7" s="96"/>
      <c r="L7" s="96"/>
      <c r="R7" s="78" t="s">
        <v>61</v>
      </c>
    </row>
    <row r="8" spans="1:18" ht="18" customHeight="1" thickBot="1">
      <c r="A8" s="97"/>
      <c r="B8" s="98" t="s">
        <v>2</v>
      </c>
      <c r="C8" s="172"/>
      <c r="D8" s="172"/>
      <c r="E8" s="172"/>
      <c r="F8" s="172"/>
      <c r="G8" s="172"/>
      <c r="H8" s="91" t="s">
        <v>40</v>
      </c>
      <c r="I8" s="168"/>
      <c r="J8" s="168"/>
      <c r="K8" s="96"/>
      <c r="L8" s="96"/>
      <c r="P8" s="76" t="s">
        <v>13</v>
      </c>
      <c r="R8" s="78" t="s">
        <v>62</v>
      </c>
    </row>
    <row r="9" spans="1:18" ht="13.5" customHeight="1" thickBot="1">
      <c r="A9" s="92"/>
      <c r="B9" s="92"/>
      <c r="C9" s="92"/>
      <c r="D9" s="92"/>
      <c r="E9" s="92"/>
      <c r="F9" s="92"/>
      <c r="G9" s="92"/>
      <c r="H9" s="92"/>
      <c r="I9" s="92"/>
      <c r="J9" s="92"/>
      <c r="K9" s="93"/>
      <c r="L9" s="93"/>
      <c r="P9" s="76" t="s">
        <v>12</v>
      </c>
      <c r="R9" s="78" t="s">
        <v>63</v>
      </c>
    </row>
    <row r="10" spans="1:18" ht="13.5" customHeight="1">
      <c r="B10" s="94" t="s">
        <v>72</v>
      </c>
      <c r="C10" s="95"/>
      <c r="D10" s="95"/>
      <c r="E10" s="95"/>
      <c r="F10" s="95"/>
      <c r="G10" s="175" t="s">
        <v>123</v>
      </c>
      <c r="H10" s="176"/>
      <c r="I10" s="181">
        <f>SUM(K19:K27)</f>
        <v>0</v>
      </c>
      <c r="J10" s="182"/>
      <c r="K10" s="93"/>
      <c r="L10" s="93"/>
      <c r="P10" s="76" t="s">
        <v>141</v>
      </c>
      <c r="R10" s="78" t="s">
        <v>65</v>
      </c>
    </row>
    <row r="11" spans="1:18" ht="13.5" customHeight="1">
      <c r="B11" s="94" t="s">
        <v>74</v>
      </c>
      <c r="C11" s="95"/>
      <c r="D11" s="95"/>
      <c r="E11" s="95"/>
      <c r="F11" s="95"/>
      <c r="G11" s="177"/>
      <c r="H11" s="178"/>
      <c r="I11" s="183"/>
      <c r="J11" s="184"/>
      <c r="K11" s="93"/>
      <c r="L11" s="93"/>
    </row>
    <row r="12" spans="1:18" ht="13.5" customHeight="1" thickBot="1">
      <c r="B12" s="94" t="s">
        <v>3</v>
      </c>
      <c r="C12" s="95"/>
      <c r="D12" s="95"/>
      <c r="E12" s="95"/>
      <c r="F12" s="95"/>
      <c r="G12" s="179"/>
      <c r="H12" s="180"/>
      <c r="I12" s="185"/>
      <c r="J12" s="186"/>
      <c r="K12" s="93"/>
      <c r="L12" s="93"/>
    </row>
    <row r="13" spans="1:18" ht="13.5" customHeight="1">
      <c r="A13" s="95"/>
      <c r="B13" s="94" t="s">
        <v>4</v>
      </c>
      <c r="C13" s="95"/>
      <c r="D13" s="95"/>
      <c r="E13" s="95"/>
      <c r="F13" s="95"/>
      <c r="G13" s="95"/>
      <c r="H13" s="95"/>
      <c r="I13" s="95"/>
      <c r="J13" s="95"/>
      <c r="K13" s="93"/>
      <c r="L13" s="93"/>
    </row>
    <row r="14" spans="1:18" ht="18" customHeight="1">
      <c r="B14" s="89" t="s">
        <v>22</v>
      </c>
      <c r="C14" s="167"/>
      <c r="D14" s="167"/>
      <c r="E14" s="167"/>
      <c r="F14" s="89" t="s">
        <v>24</v>
      </c>
      <c r="G14" s="173"/>
      <c r="H14" s="173"/>
      <c r="I14" s="89" t="s">
        <v>26</v>
      </c>
      <c r="J14" s="167"/>
      <c r="K14" s="88"/>
      <c r="L14" s="88"/>
      <c r="P14" s="76">
        <v>20</v>
      </c>
    </row>
    <row r="15" spans="1:18" ht="18" customHeight="1" thickBot="1">
      <c r="B15" s="91" t="s">
        <v>23</v>
      </c>
      <c r="C15" s="168"/>
      <c r="D15" s="168"/>
      <c r="E15" s="168"/>
      <c r="F15" s="91"/>
      <c r="G15" s="174"/>
      <c r="H15" s="174"/>
      <c r="I15" s="90" t="s">
        <v>41</v>
      </c>
      <c r="J15" s="168"/>
      <c r="K15" s="88"/>
      <c r="L15" s="88"/>
      <c r="P15" s="76">
        <v>40</v>
      </c>
    </row>
    <row r="16" spans="1:18" ht="14.25" thickBot="1"/>
    <row r="17" spans="2:21">
      <c r="B17" s="79" t="s">
        <v>16</v>
      </c>
      <c r="C17" s="80" t="s">
        <v>17</v>
      </c>
      <c r="D17" s="81" t="s">
        <v>142</v>
      </c>
      <c r="E17" s="80" t="s">
        <v>14</v>
      </c>
      <c r="F17" s="80" t="s">
        <v>15</v>
      </c>
      <c r="G17" s="82" t="s">
        <v>18</v>
      </c>
      <c r="H17" s="80" t="s">
        <v>19</v>
      </c>
      <c r="I17" s="80" t="s">
        <v>38</v>
      </c>
      <c r="J17" s="80" t="s">
        <v>20</v>
      </c>
      <c r="K17" s="80" t="s">
        <v>21</v>
      </c>
      <c r="L17" s="83" t="s">
        <v>34</v>
      </c>
    </row>
    <row r="18" spans="2:21" ht="25.5" customHeight="1" thickBot="1">
      <c r="B18" s="84" t="s">
        <v>143</v>
      </c>
      <c r="C18" s="85" t="s">
        <v>144</v>
      </c>
      <c r="D18" s="86" t="s">
        <v>145</v>
      </c>
      <c r="E18" s="85" t="s">
        <v>146</v>
      </c>
      <c r="F18" s="85" t="s">
        <v>88</v>
      </c>
      <c r="G18" s="85" t="s">
        <v>76</v>
      </c>
      <c r="H18" s="85" t="s">
        <v>147</v>
      </c>
      <c r="I18" s="85" t="s">
        <v>148</v>
      </c>
      <c r="J18" s="85" t="s">
        <v>90</v>
      </c>
      <c r="K18" s="85" t="s">
        <v>77</v>
      </c>
      <c r="L18" s="87" t="s">
        <v>70</v>
      </c>
    </row>
    <row r="19" spans="2:21" ht="51" customHeight="1" thickTop="1">
      <c r="B19" s="108"/>
      <c r="C19" s="109"/>
      <c r="D19" s="110"/>
      <c r="E19" s="111"/>
      <c r="F19" s="112"/>
      <c r="G19" s="109"/>
      <c r="H19" s="109"/>
      <c r="I19" s="113"/>
      <c r="J19" s="112"/>
      <c r="K19" s="126">
        <f>IF(ISERROR(VLOOKUP(F19&amp;J19&amp;G19,タリフ!G:L,6,0)),"該当なし",VLOOKUP(F19&amp;J19&amp;G19,タリフ!G:L,6,0))</f>
        <v>0</v>
      </c>
      <c r="L19" s="127"/>
      <c r="P19" s="77"/>
      <c r="Q19" s="77"/>
      <c r="R19" s="77"/>
      <c r="S19" s="77"/>
      <c r="T19" s="77"/>
      <c r="U19" s="77"/>
    </row>
    <row r="20" spans="2:21" ht="51" customHeight="1">
      <c r="B20" s="108"/>
      <c r="C20" s="109"/>
      <c r="D20" s="110"/>
      <c r="E20" s="73"/>
      <c r="F20" s="112"/>
      <c r="G20" s="109"/>
      <c r="H20" s="109"/>
      <c r="I20" s="113"/>
      <c r="J20" s="112"/>
      <c r="K20" s="126">
        <f>IF(ISERROR(VLOOKUP(F20&amp;J20&amp;G20,タリフ!G:L,6,0)),"該当なし",VLOOKUP(F20&amp;J20&amp;G20,タリフ!G:L,6,0))</f>
        <v>0</v>
      </c>
      <c r="L20" s="128"/>
      <c r="P20" s="78"/>
      <c r="Q20" s="78"/>
      <c r="R20" s="78"/>
      <c r="S20" s="78"/>
      <c r="T20" s="78"/>
      <c r="U20" s="78"/>
    </row>
    <row r="21" spans="2:21" ht="51" customHeight="1">
      <c r="B21" s="108"/>
      <c r="C21" s="109"/>
      <c r="D21" s="110"/>
      <c r="E21" s="73"/>
      <c r="F21" s="112"/>
      <c r="G21" s="109"/>
      <c r="H21" s="109"/>
      <c r="I21" s="113"/>
      <c r="J21" s="112"/>
      <c r="K21" s="126">
        <f>IF(ISERROR(VLOOKUP(F21&amp;J21&amp;G21,タリフ!G:L,6,0)),"該当なし",VLOOKUP(F21&amp;J21&amp;G21,タリフ!G:L,6,0))</f>
        <v>0</v>
      </c>
      <c r="L21" s="128"/>
      <c r="P21" s="78"/>
      <c r="Q21" s="78"/>
      <c r="R21" s="78"/>
      <c r="S21" s="78"/>
      <c r="T21" s="78"/>
      <c r="U21" s="78"/>
    </row>
    <row r="22" spans="2:21" ht="51" customHeight="1">
      <c r="B22" s="108"/>
      <c r="C22" s="109"/>
      <c r="D22" s="110"/>
      <c r="E22" s="73"/>
      <c r="F22" s="112"/>
      <c r="G22" s="109"/>
      <c r="H22" s="109"/>
      <c r="I22" s="113"/>
      <c r="J22" s="112"/>
      <c r="K22" s="126">
        <f>IF(ISERROR(VLOOKUP(F22&amp;J22&amp;G22,タリフ!G:L,6,0)),"該当なし",VLOOKUP(F22&amp;J22&amp;G22,タリフ!G:L,6,0))</f>
        <v>0</v>
      </c>
      <c r="L22" s="128"/>
      <c r="P22" s="78"/>
      <c r="Q22" s="78"/>
      <c r="R22" s="78"/>
      <c r="S22" s="78"/>
      <c r="T22" s="78"/>
      <c r="U22" s="78"/>
    </row>
    <row r="23" spans="2:21" ht="51" customHeight="1">
      <c r="B23" s="108"/>
      <c r="C23" s="109"/>
      <c r="D23" s="114"/>
      <c r="E23" s="73"/>
      <c r="F23" s="112"/>
      <c r="G23" s="109"/>
      <c r="H23" s="109"/>
      <c r="I23" s="113"/>
      <c r="J23" s="112"/>
      <c r="K23" s="126">
        <f>IF(ISERROR(VLOOKUP(F23&amp;J23&amp;G23,タリフ!G:L,6,0)),"該当なし",VLOOKUP(F23&amp;J23&amp;G23,タリフ!G:L,6,0))</f>
        <v>0</v>
      </c>
      <c r="L23" s="128"/>
      <c r="U23" s="78"/>
    </row>
    <row r="24" spans="2:21" ht="51" customHeight="1">
      <c r="B24" s="108"/>
      <c r="C24" s="109"/>
      <c r="D24" s="114"/>
      <c r="E24" s="73"/>
      <c r="F24" s="112"/>
      <c r="G24" s="109"/>
      <c r="H24" s="109"/>
      <c r="I24" s="113"/>
      <c r="J24" s="112"/>
      <c r="K24" s="126">
        <f>IF(ISERROR(VLOOKUP(F24&amp;J24&amp;G24,タリフ!G:L,6,0)),"該当なし",VLOOKUP(F24&amp;J24&amp;G24,タリフ!G:L,6,0))</f>
        <v>0</v>
      </c>
      <c r="L24" s="128"/>
      <c r="U24" s="78"/>
    </row>
    <row r="25" spans="2:21" ht="51" customHeight="1">
      <c r="B25" s="115"/>
      <c r="C25" s="116"/>
      <c r="D25" s="114"/>
      <c r="E25" s="73"/>
      <c r="F25" s="112"/>
      <c r="G25" s="116"/>
      <c r="H25" s="109"/>
      <c r="I25" s="117"/>
      <c r="J25" s="118"/>
      <c r="K25" s="126">
        <f>IF(ISERROR(VLOOKUP(F25&amp;J25&amp;G25,タリフ!G:L,6,0)),"該当なし",VLOOKUP(F25&amp;J25&amp;G25,タリフ!G:L,6,0))</f>
        <v>0</v>
      </c>
      <c r="L25" s="128"/>
      <c r="U25" s="78"/>
    </row>
    <row r="26" spans="2:21" ht="51" customHeight="1">
      <c r="B26" s="115"/>
      <c r="C26" s="116"/>
      <c r="D26" s="114"/>
      <c r="E26" s="73"/>
      <c r="F26" s="112"/>
      <c r="G26" s="116"/>
      <c r="H26" s="109"/>
      <c r="I26" s="117"/>
      <c r="J26" s="118"/>
      <c r="K26" s="126">
        <f>IF(ISERROR(VLOOKUP(F26&amp;J26&amp;G26,タリフ!G:L,6,0)),"該当なし",VLOOKUP(F26&amp;J26&amp;G26,タリフ!G:L,6,0))</f>
        <v>0</v>
      </c>
      <c r="L26" s="128"/>
      <c r="U26" s="78"/>
    </row>
    <row r="27" spans="2:21" ht="51" customHeight="1" thickBot="1">
      <c r="B27" s="119"/>
      <c r="C27" s="120"/>
      <c r="D27" s="121"/>
      <c r="E27" s="122"/>
      <c r="F27" s="123"/>
      <c r="G27" s="120"/>
      <c r="H27" s="120"/>
      <c r="I27" s="124"/>
      <c r="J27" s="123"/>
      <c r="K27" s="129">
        <f>IF(ISERROR(VLOOKUP(F27&amp;J27&amp;G27,タリフ!G:L,6,0)),"該当なし",VLOOKUP(F27&amp;J27&amp;G27,タリフ!G:L,6,0))</f>
        <v>0</v>
      </c>
      <c r="L27" s="130"/>
      <c r="U27" s="78"/>
    </row>
    <row r="29" spans="2:21">
      <c r="B29" s="75" t="s">
        <v>157</v>
      </c>
    </row>
    <row r="30" spans="2:21">
      <c r="B30" s="75" t="s">
        <v>164</v>
      </c>
    </row>
    <row r="31" spans="2:21">
      <c r="B31" s="75" t="s">
        <v>158</v>
      </c>
    </row>
    <row r="32" spans="2:21">
      <c r="B32" s="75" t="s">
        <v>159</v>
      </c>
    </row>
    <row r="33" spans="2:2">
      <c r="B33" s="75" t="s">
        <v>160</v>
      </c>
    </row>
    <row r="34" spans="2:2">
      <c r="B34" s="75"/>
    </row>
    <row r="35" spans="2:2">
      <c r="B35" s="75" t="s">
        <v>161</v>
      </c>
    </row>
    <row r="36" spans="2:2">
      <c r="B36" s="75" t="s">
        <v>162</v>
      </c>
    </row>
    <row r="37" spans="2:2">
      <c r="B37" s="75"/>
    </row>
    <row r="38" spans="2:2">
      <c r="B38" s="75" t="s">
        <v>163</v>
      </c>
    </row>
    <row r="39" spans="2:2">
      <c r="B39" s="75" t="s">
        <v>166</v>
      </c>
    </row>
  </sheetData>
  <sheetProtection algorithmName="SHA-512" hashValue="oOM+Gs/ep95hLone3NlieVnzll3TELaRcPVtKN72HYVKwwQsCr4bs/+O+2ne2uuOUdTqflPS5srPdZr56yPpog==" saltValue="9uY0N82AYhNEfxHC4x9MnA==" spinCount="100000" sheet="1" objects="1" scenarios="1"/>
  <mergeCells count="11">
    <mergeCell ref="G10:H12"/>
    <mergeCell ref="I10:J12"/>
    <mergeCell ref="C14:E15"/>
    <mergeCell ref="G14:H15"/>
    <mergeCell ref="J14:J15"/>
    <mergeCell ref="I1:J1"/>
    <mergeCell ref="H2:I2"/>
    <mergeCell ref="C5:G6"/>
    <mergeCell ref="I5:J6"/>
    <mergeCell ref="C7:G8"/>
    <mergeCell ref="I7:J8"/>
  </mergeCells>
  <phoneticPr fontId="3"/>
  <conditionalFormatting sqref="C5">
    <cfRule type="containsBlanks" dxfId="3" priority="1">
      <formula>LEN(TRIM(C5))=0</formula>
    </cfRule>
  </conditionalFormatting>
  <conditionalFormatting sqref="C5">
    <cfRule type="containsBlanks" dxfId="2" priority="3">
      <formula>LEN(TRIM(C5))=0</formula>
    </cfRule>
  </conditionalFormatting>
  <conditionalFormatting sqref="C5">
    <cfRule type="containsBlanks" dxfId="1" priority="2">
      <formula>LEN(TRIM(C5))=0</formula>
    </cfRule>
  </conditionalFormatting>
  <conditionalFormatting sqref="D19:E27">
    <cfRule type="duplicateValues" dxfId="0" priority="4"/>
  </conditionalFormatting>
  <dataValidations count="5">
    <dataValidation type="list" allowBlank="1" showInputMessage="1" showErrorMessage="1" sqref="J19:J27" xr:uid="{FD7B34F4-F771-4C67-9E8B-00E51FD77FCA}">
      <formula1>$R$2:$R$10</formula1>
    </dataValidation>
    <dataValidation type="list" allowBlank="1" showInputMessage="1" showErrorMessage="1" sqref="H19:H27" xr:uid="{6E96A096-6D46-4660-BBFC-BD6C919CDF72}">
      <formula1>$P$8:$P$10</formula1>
    </dataValidation>
    <dataValidation type="list" allowBlank="1" showInputMessage="1" showErrorMessage="1" sqref="G19:G27" xr:uid="{FA69D849-866D-424E-8C6F-A4569BFC0E59}">
      <formula1>$P$2:$P$4</formula1>
    </dataValidation>
    <dataValidation type="list" allowBlank="1" showInputMessage="1" showErrorMessage="1" sqref="F19:F27" xr:uid="{41F6086B-F636-40E6-920F-7D27EF1412C5}">
      <formula1>$P$14:$P$15</formula1>
    </dataValidation>
    <dataValidation type="custom" imeMode="disabled" allowBlank="1" showInputMessage="1" showErrorMessage="1" errorTitle="英文表記必須" error="英文表記必須です。" sqref="C5" xr:uid="{B7D761B3-5C77-458B-9FCE-0B523634F33E}">
      <formula1>C5=ASC(C5)</formula1>
    </dataValidation>
  </dataValidations>
  <pageMargins left="0.25" right="0.25" top="0.75" bottom="0.75" header="0.3" footer="0.3"/>
  <pageSetup paperSize="9"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DDEBD-EB9A-4170-BEFB-975D8394C35C}">
  <sheetPr codeName="Sheet3">
    <tabColor rgb="FFFF0000"/>
    <pageSetUpPr fitToPage="1"/>
  </sheetPr>
  <dimension ref="A2:Q38"/>
  <sheetViews>
    <sheetView workbookViewId="0">
      <pane ySplit="2" topLeftCell="A13" activePane="bottomLeft" state="frozen"/>
      <selection activeCell="G1" sqref="G1"/>
      <selection pane="bottomLeft" activeCell="Z39" sqref="Z39"/>
    </sheetView>
  </sheetViews>
  <sheetFormatPr defaultRowHeight="13.5"/>
  <cols>
    <col min="1" max="2" width="0" hidden="1" customWidth="1"/>
    <col min="3" max="3" width="40.625" hidden="1" customWidth="1"/>
    <col min="4" max="4" width="20.375" hidden="1" customWidth="1"/>
    <col min="5" max="6" width="0" hidden="1" customWidth="1"/>
    <col min="7" max="7" width="33.125" hidden="1" customWidth="1"/>
    <col min="8" max="8" width="8.625" hidden="1" customWidth="1"/>
    <col min="9" max="9" width="8.375" hidden="1" customWidth="1"/>
    <col min="10" max="10" width="16" hidden="1" customWidth="1"/>
    <col min="11" max="11" width="11.5" hidden="1" customWidth="1"/>
    <col min="12" max="12" width="12" hidden="1" customWidth="1"/>
    <col min="13" max="13" width="0" hidden="1" customWidth="1"/>
    <col min="14" max="14" width="36.75" hidden="1" customWidth="1"/>
    <col min="15" max="18" width="0" hidden="1" customWidth="1"/>
  </cols>
  <sheetData>
    <row r="2" spans="1:17">
      <c r="A2" s="5" t="s">
        <v>88</v>
      </c>
      <c r="B2" s="5" t="s">
        <v>90</v>
      </c>
      <c r="C2" s="5" t="s">
        <v>95</v>
      </c>
      <c r="D2" s="5" t="s">
        <v>94</v>
      </c>
      <c r="E2" s="6" t="s">
        <v>89</v>
      </c>
      <c r="G2" s="7" t="s">
        <v>116</v>
      </c>
      <c r="H2" s="7" t="s">
        <v>88</v>
      </c>
      <c r="I2" s="7" t="s">
        <v>90</v>
      </c>
      <c r="J2" s="7" t="s">
        <v>171</v>
      </c>
      <c r="K2" s="7" t="s">
        <v>94</v>
      </c>
      <c r="L2" s="8" t="s">
        <v>170</v>
      </c>
      <c r="N2" s="7" t="s">
        <v>116</v>
      </c>
      <c r="O2" s="3"/>
      <c r="P2" s="3"/>
      <c r="Q2" s="2"/>
    </row>
    <row r="3" spans="1:17" ht="11.1" customHeight="1">
      <c r="A3">
        <v>20</v>
      </c>
      <c r="B3" t="s">
        <v>78</v>
      </c>
      <c r="C3" s="1" t="s">
        <v>99</v>
      </c>
      <c r="D3" s="1" t="s">
        <v>101</v>
      </c>
      <c r="E3" s="4">
        <v>9000</v>
      </c>
      <c r="G3" t="s">
        <v>172</v>
      </c>
      <c r="H3">
        <v>20</v>
      </c>
      <c r="I3" t="s">
        <v>107</v>
      </c>
      <c r="J3" s="3" t="s">
        <v>105</v>
      </c>
      <c r="K3" s="5"/>
      <c r="L3" s="4">
        <v>10500</v>
      </c>
      <c r="N3" t="str">
        <f t="shared" ref="N3:N37" si="0">+CONCATENATE(H3,I3,J3)</f>
        <v>20AYOKOHAMA (HONMOKU)</v>
      </c>
    </row>
    <row r="4" spans="1:17" ht="11.1" customHeight="1">
      <c r="A4">
        <v>20</v>
      </c>
      <c r="B4" t="s">
        <v>78</v>
      </c>
      <c r="C4" s="1" t="s">
        <v>99</v>
      </c>
      <c r="D4" s="1" t="s">
        <v>100</v>
      </c>
      <c r="E4" s="4">
        <v>9000</v>
      </c>
      <c r="G4" t="s">
        <v>172</v>
      </c>
      <c r="H4">
        <v>20</v>
      </c>
      <c r="I4" t="s">
        <v>107</v>
      </c>
      <c r="J4" s="3" t="s">
        <v>105</v>
      </c>
      <c r="K4" s="5"/>
      <c r="L4" s="4">
        <v>10500</v>
      </c>
      <c r="N4" t="str">
        <f t="shared" si="0"/>
        <v>20AYOKOHAMA (HONMOKU)</v>
      </c>
    </row>
    <row r="5" spans="1:17" ht="11.1" customHeight="1">
      <c r="A5">
        <v>20</v>
      </c>
      <c r="B5" t="s">
        <v>79</v>
      </c>
      <c r="C5" s="1" t="s">
        <v>96</v>
      </c>
      <c r="D5" s="1" t="s">
        <v>101</v>
      </c>
      <c r="E5" s="4">
        <v>2700</v>
      </c>
      <c r="G5" t="s">
        <v>173</v>
      </c>
      <c r="H5">
        <v>20</v>
      </c>
      <c r="I5" t="s">
        <v>108</v>
      </c>
      <c r="J5" s="3" t="s">
        <v>105</v>
      </c>
      <c r="K5" s="5"/>
      <c r="L5" s="4">
        <v>4000</v>
      </c>
      <c r="N5" t="str">
        <f t="shared" si="0"/>
        <v>20BYOKOHAMA (HONMOKU)</v>
      </c>
    </row>
    <row r="6" spans="1:17" ht="11.1" customHeight="1">
      <c r="A6">
        <v>20</v>
      </c>
      <c r="B6" t="s">
        <v>79</v>
      </c>
      <c r="C6" s="1" t="s">
        <v>96</v>
      </c>
      <c r="D6" s="1" t="s">
        <v>100</v>
      </c>
      <c r="E6" s="4">
        <v>2700</v>
      </c>
      <c r="G6" t="s">
        <v>173</v>
      </c>
      <c r="H6">
        <v>20</v>
      </c>
      <c r="I6" t="s">
        <v>108</v>
      </c>
      <c r="J6" s="3" t="s">
        <v>105</v>
      </c>
      <c r="K6" s="5"/>
      <c r="L6" s="4">
        <v>4000</v>
      </c>
      <c r="N6" t="str">
        <f t="shared" si="0"/>
        <v>20BYOKOHAMA (HONMOKU)</v>
      </c>
    </row>
    <row r="7" spans="1:17" ht="11.1" customHeight="1">
      <c r="A7">
        <v>20</v>
      </c>
      <c r="B7" t="s">
        <v>80</v>
      </c>
      <c r="C7" s="1" t="s">
        <v>97</v>
      </c>
      <c r="D7" s="1" t="s">
        <v>93</v>
      </c>
      <c r="E7" s="4">
        <v>4500</v>
      </c>
      <c r="G7" t="s">
        <v>132</v>
      </c>
      <c r="H7">
        <v>20</v>
      </c>
      <c r="I7" t="s">
        <v>109</v>
      </c>
      <c r="J7" s="1" t="s">
        <v>13</v>
      </c>
      <c r="K7" s="5"/>
      <c r="L7" s="4">
        <v>4000</v>
      </c>
      <c r="N7" t="str">
        <f t="shared" si="0"/>
        <v>20CTOKYO</v>
      </c>
    </row>
    <row r="8" spans="1:17" ht="11.1" customHeight="1">
      <c r="A8">
        <v>20</v>
      </c>
      <c r="B8" t="s">
        <v>81</v>
      </c>
      <c r="C8" s="1" t="s">
        <v>102</v>
      </c>
      <c r="D8" s="1" t="s">
        <v>101</v>
      </c>
      <c r="E8" s="4">
        <v>7200</v>
      </c>
      <c r="G8" t="s">
        <v>174</v>
      </c>
      <c r="H8">
        <v>20</v>
      </c>
      <c r="I8" t="s">
        <v>110</v>
      </c>
      <c r="J8" s="3" t="s">
        <v>105</v>
      </c>
      <c r="K8" s="5"/>
      <c r="L8" s="4">
        <v>6400</v>
      </c>
      <c r="N8" t="str">
        <f t="shared" si="0"/>
        <v>20DYOKOHAMA (HONMOKU)</v>
      </c>
    </row>
    <row r="9" spans="1:17" ht="11.1" customHeight="1">
      <c r="A9">
        <v>20</v>
      </c>
      <c r="B9" t="s">
        <v>81</v>
      </c>
      <c r="C9" s="1" t="s">
        <v>102</v>
      </c>
      <c r="D9" s="1" t="s">
        <v>100</v>
      </c>
      <c r="E9" s="4">
        <v>7200</v>
      </c>
      <c r="G9" t="s">
        <v>174</v>
      </c>
      <c r="H9">
        <v>20</v>
      </c>
      <c r="I9" t="s">
        <v>110</v>
      </c>
      <c r="J9" s="3" t="s">
        <v>105</v>
      </c>
      <c r="K9" s="5"/>
      <c r="L9" s="4">
        <v>6400</v>
      </c>
      <c r="N9" t="str">
        <f t="shared" si="0"/>
        <v>20DYOKOHAMA (HONMOKU)</v>
      </c>
    </row>
    <row r="10" spans="1:17" ht="11.1" customHeight="1">
      <c r="A10">
        <v>20</v>
      </c>
      <c r="B10" t="s">
        <v>82</v>
      </c>
      <c r="C10" s="1" t="s">
        <v>102</v>
      </c>
      <c r="D10" s="1" t="s">
        <v>101</v>
      </c>
      <c r="E10" s="4">
        <v>4500</v>
      </c>
      <c r="G10" t="s">
        <v>175</v>
      </c>
      <c r="H10">
        <v>20</v>
      </c>
      <c r="I10" t="s">
        <v>111</v>
      </c>
      <c r="J10" s="3" t="s">
        <v>105</v>
      </c>
      <c r="K10" s="5"/>
      <c r="L10" s="4">
        <v>3800</v>
      </c>
      <c r="N10" t="str">
        <f t="shared" si="0"/>
        <v>20EYOKOHAMA (HONMOKU)</v>
      </c>
    </row>
    <row r="11" spans="1:17" ht="11.1" customHeight="1">
      <c r="A11">
        <v>20</v>
      </c>
      <c r="B11" t="s">
        <v>82</v>
      </c>
      <c r="C11" s="1" t="s">
        <v>103</v>
      </c>
      <c r="D11" s="1" t="s">
        <v>100</v>
      </c>
      <c r="E11" s="4">
        <v>4500</v>
      </c>
      <c r="G11" t="s">
        <v>175</v>
      </c>
      <c r="H11">
        <v>20</v>
      </c>
      <c r="I11" t="s">
        <v>111</v>
      </c>
      <c r="J11" s="3" t="s">
        <v>105</v>
      </c>
      <c r="K11" s="5"/>
      <c r="L11" s="4">
        <v>3800</v>
      </c>
      <c r="N11" t="str">
        <f t="shared" si="0"/>
        <v>20EYOKOHAMA (HONMOKU)</v>
      </c>
    </row>
    <row r="12" spans="1:17" ht="11.1" customHeight="1">
      <c r="A12">
        <v>20</v>
      </c>
      <c r="B12" t="s">
        <v>83</v>
      </c>
      <c r="C12" s="1" t="s">
        <v>102</v>
      </c>
      <c r="D12" s="1" t="s">
        <v>101</v>
      </c>
      <c r="E12" s="4">
        <v>4500</v>
      </c>
      <c r="G12" t="s">
        <v>176</v>
      </c>
      <c r="H12">
        <v>20</v>
      </c>
      <c r="I12" t="s">
        <v>112</v>
      </c>
      <c r="J12" s="3" t="s">
        <v>105</v>
      </c>
      <c r="K12" s="5"/>
      <c r="L12" s="4">
        <v>3900</v>
      </c>
      <c r="N12" t="str">
        <f t="shared" si="0"/>
        <v>20GYOKOHAMA (HONMOKU)</v>
      </c>
    </row>
    <row r="13" spans="1:17" ht="11.1" customHeight="1">
      <c r="A13">
        <v>20</v>
      </c>
      <c r="B13" t="s">
        <v>83</v>
      </c>
      <c r="C13" s="1" t="s">
        <v>102</v>
      </c>
      <c r="D13" s="1" t="s">
        <v>100</v>
      </c>
      <c r="E13" s="4">
        <v>4500</v>
      </c>
      <c r="G13" t="s">
        <v>176</v>
      </c>
      <c r="H13">
        <v>20</v>
      </c>
      <c r="I13" t="s">
        <v>112</v>
      </c>
      <c r="J13" s="3" t="s">
        <v>105</v>
      </c>
      <c r="K13" s="5"/>
      <c r="L13" s="4">
        <v>3900</v>
      </c>
      <c r="N13" t="str">
        <f t="shared" si="0"/>
        <v>20GYOKOHAMA (HONMOKU)</v>
      </c>
    </row>
    <row r="14" spans="1:17" ht="11.1" customHeight="1">
      <c r="A14">
        <v>20</v>
      </c>
      <c r="B14" s="1" t="s">
        <v>84</v>
      </c>
      <c r="C14" s="1" t="s">
        <v>98</v>
      </c>
      <c r="D14" s="1" t="s">
        <v>91</v>
      </c>
      <c r="E14" s="4">
        <v>12600</v>
      </c>
      <c r="G14" t="s">
        <v>133</v>
      </c>
      <c r="H14">
        <v>20</v>
      </c>
      <c r="I14" t="s">
        <v>113</v>
      </c>
      <c r="J14" s="1" t="s">
        <v>35</v>
      </c>
      <c r="K14" s="5"/>
      <c r="L14" s="4">
        <v>11000</v>
      </c>
      <c r="N14" t="str">
        <f t="shared" si="0"/>
        <v>20PKOBE</v>
      </c>
    </row>
    <row r="15" spans="1:17" ht="11.1" customHeight="1">
      <c r="A15">
        <v>20</v>
      </c>
      <c r="B15" t="s">
        <v>84</v>
      </c>
      <c r="C15" s="1" t="s">
        <v>98</v>
      </c>
      <c r="D15" s="1" t="s">
        <v>92</v>
      </c>
      <c r="E15" s="4">
        <v>6300</v>
      </c>
      <c r="G15" t="s">
        <v>134</v>
      </c>
      <c r="J15" s="1"/>
      <c r="K15" s="5"/>
      <c r="L15" s="4"/>
      <c r="N15" t="str">
        <f t="shared" si="0"/>
        <v/>
      </c>
    </row>
    <row r="16" spans="1:17" ht="11.1" customHeight="1">
      <c r="A16">
        <v>20</v>
      </c>
      <c r="B16" t="s">
        <v>85</v>
      </c>
      <c r="C16" s="1" t="s">
        <v>98</v>
      </c>
      <c r="D16" s="1" t="s">
        <v>91</v>
      </c>
      <c r="E16" s="4">
        <v>9000</v>
      </c>
      <c r="G16" t="s">
        <v>135</v>
      </c>
      <c r="H16">
        <v>20</v>
      </c>
      <c r="I16" t="s">
        <v>114</v>
      </c>
      <c r="J16" s="1" t="s">
        <v>35</v>
      </c>
      <c r="K16" s="5"/>
      <c r="L16" s="4">
        <v>8000</v>
      </c>
      <c r="N16" t="str">
        <f t="shared" si="0"/>
        <v>20QKOBE</v>
      </c>
    </row>
    <row r="17" spans="1:14" ht="11.1" customHeight="1">
      <c r="A17">
        <v>20</v>
      </c>
      <c r="B17" t="s">
        <v>85</v>
      </c>
      <c r="C17" s="1" t="s">
        <v>98</v>
      </c>
      <c r="D17" s="1" t="s">
        <v>92</v>
      </c>
      <c r="E17" s="4">
        <v>4500</v>
      </c>
      <c r="G17" t="s">
        <v>134</v>
      </c>
      <c r="J17" s="1"/>
      <c r="K17" s="5"/>
      <c r="L17" s="4"/>
      <c r="N17" t="str">
        <f t="shared" si="0"/>
        <v/>
      </c>
    </row>
    <row r="18" spans="1:14" ht="11.1" customHeight="1">
      <c r="A18">
        <v>20</v>
      </c>
      <c r="B18" t="s">
        <v>86</v>
      </c>
      <c r="C18" s="1" t="s">
        <v>98</v>
      </c>
      <c r="D18" s="1" t="s">
        <v>92</v>
      </c>
      <c r="E18" s="4">
        <v>4050</v>
      </c>
      <c r="G18" t="s">
        <v>134</v>
      </c>
      <c r="J18" s="1"/>
      <c r="K18" s="5"/>
      <c r="L18" s="4"/>
      <c r="N18" t="str">
        <f t="shared" si="0"/>
        <v/>
      </c>
    </row>
    <row r="19" spans="1:14" ht="11.1" customHeight="1">
      <c r="A19">
        <v>20</v>
      </c>
      <c r="B19" t="s">
        <v>87</v>
      </c>
      <c r="C19" s="1" t="s">
        <v>98</v>
      </c>
      <c r="D19" s="1" t="s">
        <v>91</v>
      </c>
      <c r="E19" s="4">
        <v>5000</v>
      </c>
      <c r="G19" t="s">
        <v>136</v>
      </c>
      <c r="H19">
        <v>20</v>
      </c>
      <c r="I19" t="s">
        <v>115</v>
      </c>
      <c r="J19" s="1" t="s">
        <v>35</v>
      </c>
      <c r="K19" s="5"/>
      <c r="L19" s="4">
        <v>4000</v>
      </c>
      <c r="N19" t="str">
        <f t="shared" si="0"/>
        <v>20SKOBE</v>
      </c>
    </row>
    <row r="20" spans="1:14" ht="11.1" customHeight="1">
      <c r="A20">
        <v>20</v>
      </c>
      <c r="B20" t="s">
        <v>87</v>
      </c>
      <c r="C20" s="1" t="s">
        <v>98</v>
      </c>
      <c r="D20" s="1" t="s">
        <v>92</v>
      </c>
      <c r="E20" s="4">
        <v>2500</v>
      </c>
      <c r="G20" t="s">
        <v>134</v>
      </c>
      <c r="J20" s="1"/>
      <c r="K20" s="5"/>
      <c r="L20" s="4"/>
      <c r="N20" t="str">
        <f t="shared" si="0"/>
        <v/>
      </c>
    </row>
    <row r="21" spans="1:14" ht="11.1" customHeight="1">
      <c r="A21">
        <v>40</v>
      </c>
      <c r="B21" s="1" t="s">
        <v>78</v>
      </c>
      <c r="C21" s="1" t="s">
        <v>99</v>
      </c>
      <c r="D21" s="1" t="s">
        <v>101</v>
      </c>
      <c r="E21" s="4">
        <v>14400</v>
      </c>
      <c r="G21" t="s">
        <v>177</v>
      </c>
      <c r="H21">
        <v>40</v>
      </c>
      <c r="I21" t="s">
        <v>107</v>
      </c>
      <c r="J21" s="3" t="s">
        <v>105</v>
      </c>
      <c r="K21" s="5"/>
      <c r="L21" s="4">
        <v>17000</v>
      </c>
      <c r="N21" t="str">
        <f t="shared" si="0"/>
        <v>40AYOKOHAMA (HONMOKU)</v>
      </c>
    </row>
    <row r="22" spans="1:14" ht="11.1" customHeight="1">
      <c r="A22">
        <v>40</v>
      </c>
      <c r="B22" s="1" t="s">
        <v>78</v>
      </c>
      <c r="C22" s="1" t="s">
        <v>99</v>
      </c>
      <c r="D22" s="1" t="s">
        <v>100</v>
      </c>
      <c r="E22" s="4">
        <v>14400</v>
      </c>
      <c r="G22" t="s">
        <v>177</v>
      </c>
      <c r="H22">
        <v>40</v>
      </c>
      <c r="I22" t="s">
        <v>107</v>
      </c>
      <c r="J22" s="3" t="s">
        <v>105</v>
      </c>
      <c r="K22" s="5"/>
      <c r="L22" s="4">
        <v>17000</v>
      </c>
      <c r="N22" t="str">
        <f t="shared" si="0"/>
        <v>40AYOKOHAMA (HONMOKU)</v>
      </c>
    </row>
    <row r="23" spans="1:14" ht="11.1" customHeight="1">
      <c r="A23">
        <v>40</v>
      </c>
      <c r="B23" t="s">
        <v>79</v>
      </c>
      <c r="C23" s="1" t="s">
        <v>96</v>
      </c>
      <c r="D23" s="1" t="s">
        <v>101</v>
      </c>
      <c r="E23" s="4">
        <v>3600</v>
      </c>
      <c r="G23" t="s">
        <v>178</v>
      </c>
      <c r="H23">
        <v>40</v>
      </c>
      <c r="I23" t="s">
        <v>108</v>
      </c>
      <c r="J23" s="3" t="s">
        <v>105</v>
      </c>
      <c r="K23" s="5"/>
      <c r="L23" s="4">
        <v>6400</v>
      </c>
      <c r="N23" t="str">
        <f t="shared" si="0"/>
        <v>40BYOKOHAMA (HONMOKU)</v>
      </c>
    </row>
    <row r="24" spans="1:14" ht="11.1" customHeight="1">
      <c r="A24">
        <v>40</v>
      </c>
      <c r="B24" t="s">
        <v>79</v>
      </c>
      <c r="C24" s="1" t="s">
        <v>96</v>
      </c>
      <c r="D24" s="1" t="s">
        <v>100</v>
      </c>
      <c r="E24" s="4">
        <v>3600</v>
      </c>
      <c r="G24" t="s">
        <v>178</v>
      </c>
      <c r="H24">
        <v>40</v>
      </c>
      <c r="I24" t="s">
        <v>108</v>
      </c>
      <c r="J24" s="3" t="s">
        <v>105</v>
      </c>
      <c r="K24" s="5"/>
      <c r="L24" s="4">
        <v>6400</v>
      </c>
      <c r="N24" t="str">
        <f t="shared" si="0"/>
        <v>40BYOKOHAMA (HONMOKU)</v>
      </c>
    </row>
    <row r="25" spans="1:14" ht="11.1" customHeight="1">
      <c r="A25">
        <v>40</v>
      </c>
      <c r="B25" t="s">
        <v>80</v>
      </c>
      <c r="C25" s="1" t="s">
        <v>97</v>
      </c>
      <c r="D25" s="1" t="s">
        <v>93</v>
      </c>
      <c r="E25" s="4">
        <v>6750</v>
      </c>
      <c r="G25" t="s">
        <v>137</v>
      </c>
      <c r="H25">
        <v>40</v>
      </c>
      <c r="I25" t="s">
        <v>109</v>
      </c>
      <c r="J25" s="1" t="s">
        <v>13</v>
      </c>
      <c r="K25" s="5"/>
      <c r="L25" s="4">
        <v>6000</v>
      </c>
      <c r="N25" t="str">
        <f t="shared" si="0"/>
        <v>40CTOKYO</v>
      </c>
    </row>
    <row r="26" spans="1:14" ht="11.1" customHeight="1">
      <c r="A26">
        <v>40</v>
      </c>
      <c r="B26" s="1" t="s">
        <v>81</v>
      </c>
      <c r="C26" s="1" t="s">
        <v>102</v>
      </c>
      <c r="D26" s="1" t="s">
        <v>101</v>
      </c>
      <c r="E26" s="4">
        <v>11700</v>
      </c>
      <c r="G26" t="s">
        <v>179</v>
      </c>
      <c r="H26">
        <v>40</v>
      </c>
      <c r="I26" t="s">
        <v>110</v>
      </c>
      <c r="J26" s="3" t="s">
        <v>105</v>
      </c>
      <c r="K26" s="5"/>
      <c r="L26" s="4">
        <v>10500</v>
      </c>
      <c r="N26" t="str">
        <f t="shared" si="0"/>
        <v>40DYOKOHAMA (HONMOKU)</v>
      </c>
    </row>
    <row r="27" spans="1:14" ht="11.1" customHeight="1">
      <c r="A27">
        <v>40</v>
      </c>
      <c r="B27" s="1" t="s">
        <v>81</v>
      </c>
      <c r="C27" s="1" t="s">
        <v>102</v>
      </c>
      <c r="D27" s="1" t="s">
        <v>100</v>
      </c>
      <c r="E27" s="4">
        <v>11700</v>
      </c>
      <c r="G27" t="s">
        <v>179</v>
      </c>
      <c r="H27">
        <v>40</v>
      </c>
      <c r="I27" t="s">
        <v>110</v>
      </c>
      <c r="J27" s="3" t="s">
        <v>105</v>
      </c>
      <c r="K27" s="5"/>
      <c r="L27" s="4">
        <v>10500</v>
      </c>
      <c r="N27" t="str">
        <f t="shared" si="0"/>
        <v>40DYOKOHAMA (HONMOKU)</v>
      </c>
    </row>
    <row r="28" spans="1:14" ht="11.1" customHeight="1">
      <c r="A28">
        <v>40</v>
      </c>
      <c r="B28" t="s">
        <v>82</v>
      </c>
      <c r="C28" s="1" t="s">
        <v>102</v>
      </c>
      <c r="D28" s="1" t="s">
        <v>101</v>
      </c>
      <c r="E28" s="4">
        <v>7200</v>
      </c>
      <c r="G28" t="s">
        <v>180</v>
      </c>
      <c r="H28">
        <v>40</v>
      </c>
      <c r="I28" t="s">
        <v>111</v>
      </c>
      <c r="J28" s="3" t="s">
        <v>105</v>
      </c>
      <c r="K28" s="5"/>
      <c r="L28" s="4">
        <v>6200</v>
      </c>
      <c r="N28" t="str">
        <f t="shared" si="0"/>
        <v>40EYOKOHAMA (HONMOKU)</v>
      </c>
    </row>
    <row r="29" spans="1:14" ht="11.1" customHeight="1">
      <c r="A29">
        <v>40</v>
      </c>
      <c r="B29" t="s">
        <v>82</v>
      </c>
      <c r="C29" s="1" t="s">
        <v>102</v>
      </c>
      <c r="D29" s="1" t="s">
        <v>100</v>
      </c>
      <c r="E29" s="4">
        <v>7200</v>
      </c>
      <c r="G29" t="s">
        <v>180</v>
      </c>
      <c r="H29">
        <v>40</v>
      </c>
      <c r="I29" t="s">
        <v>111</v>
      </c>
      <c r="J29" s="3" t="s">
        <v>105</v>
      </c>
      <c r="K29" s="5"/>
      <c r="L29" s="4">
        <v>6200</v>
      </c>
      <c r="N29" t="str">
        <f t="shared" si="0"/>
        <v>40EYOKOHAMA (HONMOKU)</v>
      </c>
    </row>
    <row r="30" spans="1:14" ht="11.1" customHeight="1">
      <c r="A30">
        <v>40</v>
      </c>
      <c r="B30" t="s">
        <v>83</v>
      </c>
      <c r="C30" s="1" t="s">
        <v>102</v>
      </c>
      <c r="D30" s="1" t="s">
        <v>101</v>
      </c>
      <c r="E30" s="4">
        <v>7200</v>
      </c>
      <c r="G30" t="s">
        <v>181</v>
      </c>
      <c r="H30">
        <v>40</v>
      </c>
      <c r="I30" t="s">
        <v>112</v>
      </c>
      <c r="J30" s="3" t="s">
        <v>105</v>
      </c>
      <c r="K30" s="5"/>
      <c r="L30" s="4">
        <v>6300</v>
      </c>
      <c r="N30" t="str">
        <f t="shared" si="0"/>
        <v>40GYOKOHAMA (HONMOKU)</v>
      </c>
    </row>
    <row r="31" spans="1:14" ht="11.1" customHeight="1">
      <c r="A31">
        <v>40</v>
      </c>
      <c r="B31" t="s">
        <v>83</v>
      </c>
      <c r="C31" s="1" t="s">
        <v>102</v>
      </c>
      <c r="D31" s="1" t="s">
        <v>100</v>
      </c>
      <c r="E31" s="4">
        <v>7200</v>
      </c>
      <c r="G31" t="s">
        <v>181</v>
      </c>
      <c r="H31">
        <v>40</v>
      </c>
      <c r="I31" t="s">
        <v>112</v>
      </c>
      <c r="J31" s="3" t="s">
        <v>105</v>
      </c>
      <c r="K31" s="5"/>
      <c r="L31" s="4">
        <v>6300</v>
      </c>
      <c r="N31" t="str">
        <f t="shared" si="0"/>
        <v>40GYOKOHAMA (HONMOKU)</v>
      </c>
    </row>
    <row r="32" spans="1:14" ht="11.1" customHeight="1">
      <c r="A32">
        <v>40</v>
      </c>
      <c r="B32" s="1" t="s">
        <v>84</v>
      </c>
      <c r="C32" s="1" t="s">
        <v>98</v>
      </c>
      <c r="D32" s="1" t="s">
        <v>91</v>
      </c>
      <c r="E32" s="4">
        <v>20700</v>
      </c>
      <c r="G32" t="s">
        <v>138</v>
      </c>
      <c r="H32">
        <v>40</v>
      </c>
      <c r="I32" t="s">
        <v>113</v>
      </c>
      <c r="J32" s="1" t="s">
        <v>35</v>
      </c>
      <c r="K32" s="5"/>
      <c r="L32" s="4">
        <v>18000</v>
      </c>
      <c r="N32" t="str">
        <f t="shared" si="0"/>
        <v>40PKOBE</v>
      </c>
    </row>
    <row r="33" spans="1:14" ht="11.1" customHeight="1">
      <c r="A33">
        <v>40</v>
      </c>
      <c r="B33" t="s">
        <v>84</v>
      </c>
      <c r="C33" s="1" t="s">
        <v>98</v>
      </c>
      <c r="D33" s="1" t="s">
        <v>92</v>
      </c>
      <c r="E33" s="4">
        <v>9900</v>
      </c>
      <c r="G33" t="s">
        <v>134</v>
      </c>
      <c r="J33" s="1"/>
      <c r="K33" s="5"/>
      <c r="L33" s="4"/>
      <c r="N33" t="str">
        <f t="shared" si="0"/>
        <v/>
      </c>
    </row>
    <row r="34" spans="1:14" ht="11.1" customHeight="1">
      <c r="A34">
        <v>40</v>
      </c>
      <c r="B34" s="1" t="s">
        <v>85</v>
      </c>
      <c r="C34" s="1" t="s">
        <v>98</v>
      </c>
      <c r="D34" s="1" t="s">
        <v>91</v>
      </c>
      <c r="E34" s="4">
        <v>13500</v>
      </c>
      <c r="G34" t="s">
        <v>139</v>
      </c>
      <c r="H34">
        <v>40</v>
      </c>
      <c r="I34" t="s">
        <v>114</v>
      </c>
      <c r="J34" s="1" t="s">
        <v>35</v>
      </c>
      <c r="K34" s="5"/>
      <c r="L34" s="4">
        <v>12000</v>
      </c>
      <c r="N34" t="str">
        <f t="shared" si="0"/>
        <v>40QKOBE</v>
      </c>
    </row>
    <row r="35" spans="1:14" ht="11.1" customHeight="1">
      <c r="A35">
        <v>40</v>
      </c>
      <c r="B35" t="s">
        <v>85</v>
      </c>
      <c r="C35" s="1" t="s">
        <v>98</v>
      </c>
      <c r="D35" s="1" t="s">
        <v>92</v>
      </c>
      <c r="E35" s="4">
        <v>6750</v>
      </c>
      <c r="G35" t="s">
        <v>134</v>
      </c>
      <c r="J35" s="1"/>
      <c r="K35" s="5"/>
      <c r="L35" s="4"/>
      <c r="N35" t="str">
        <f t="shared" si="0"/>
        <v/>
      </c>
    </row>
    <row r="36" spans="1:14" ht="11.1" customHeight="1">
      <c r="A36">
        <v>40</v>
      </c>
      <c r="B36" t="s">
        <v>86</v>
      </c>
      <c r="C36" s="1" t="s">
        <v>98</v>
      </c>
      <c r="D36" s="1" t="s">
        <v>92</v>
      </c>
      <c r="E36" s="4">
        <v>6570</v>
      </c>
      <c r="G36" t="s">
        <v>134</v>
      </c>
      <c r="J36" s="1"/>
      <c r="K36" s="5"/>
      <c r="L36" s="4"/>
      <c r="N36" t="str">
        <f t="shared" si="0"/>
        <v/>
      </c>
    </row>
    <row r="37" spans="1:14" ht="11.1" customHeight="1">
      <c r="A37">
        <v>40</v>
      </c>
      <c r="B37" t="s">
        <v>87</v>
      </c>
      <c r="C37" s="1" t="s">
        <v>98</v>
      </c>
      <c r="D37" s="1" t="s">
        <v>91</v>
      </c>
      <c r="E37" s="4">
        <v>7500</v>
      </c>
      <c r="G37" t="s">
        <v>140</v>
      </c>
      <c r="H37">
        <v>40</v>
      </c>
      <c r="I37" t="s">
        <v>115</v>
      </c>
      <c r="J37" s="1" t="s">
        <v>35</v>
      </c>
      <c r="K37" s="5"/>
      <c r="L37" s="4">
        <v>6000</v>
      </c>
      <c r="N37" t="str">
        <f t="shared" si="0"/>
        <v>40SKOBE</v>
      </c>
    </row>
    <row r="38" spans="1:14" ht="11.1" customHeight="1">
      <c r="A38">
        <v>40</v>
      </c>
      <c r="B38" t="s">
        <v>87</v>
      </c>
      <c r="C38" s="1" t="s">
        <v>98</v>
      </c>
      <c r="D38" s="1" t="s">
        <v>92</v>
      </c>
      <c r="E38" s="4">
        <v>3800</v>
      </c>
      <c r="J38" s="1"/>
      <c r="K38" s="5"/>
      <c r="L38" s="4"/>
    </row>
  </sheetData>
  <sheetProtection algorithmName="SHA-512" hashValue="1dolhLffRVTkpbwxxT5+MgSdNliWnJLirc1VckvI9907lXh6hXCU2QSDGiS7+wMN2kXtJ9x+J6YriZ6mL0vhKg==" saltValue="BFZQKigUi5ghg2buXYK/xA==" spinCount="100000" sheet="1" objects="1" scenarios="1"/>
  <autoFilter ref="A2:Q38" xr:uid="{422DDEBD-EB9A-4170-BEFB-975D8394C35C}"/>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注意点＆記入例</vt:lpstr>
      <vt:lpstr>請求書</vt:lpstr>
      <vt:lpstr>請求書 (2)</vt:lpstr>
      <vt:lpstr>請求書 (3)</vt:lpstr>
      <vt:lpstr>請求書 (4)</vt:lpstr>
      <vt:lpstr>請求書 (5)</vt:lpstr>
      <vt:lpstr>タリフ</vt:lpstr>
      <vt:lpstr>請求書!Print_Area</vt:lpstr>
      <vt:lpstr>'請求書 (2)'!Print_Area</vt:lpstr>
      <vt:lpstr>'請求書 (3)'!Print_Area</vt:lpstr>
      <vt:lpstr>'請求書 (4)'!Print_Area</vt:lpstr>
      <vt:lpstr>'請求書 (5)'!Print_Area</vt:lpstr>
      <vt:lpstr>'注意点＆記入例'!Print_Area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Kashitani, Akiko (KLJ.KMDS)</dc:creator>
  <cp:lastModifiedBy>Hiroaki Nakamura</cp:lastModifiedBy>
  <cp:lastPrinted>2019-10-15T04:37:59Z</cp:lastPrinted>
  <dcterms:created xsi:type="dcterms:W3CDTF">2018-03-27T10:45:35Z</dcterms:created>
  <dcterms:modified xsi:type="dcterms:W3CDTF">2021-09-06T08:53:08Z</dcterms:modified>
</cp:coreProperties>
</file>